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3080" windowHeight="77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F17" i="1"/>
  <c r="H14" i="1"/>
  <c r="J14" i="1"/>
  <c r="J11" i="1"/>
  <c r="H12" i="1"/>
  <c r="J12" i="1"/>
  <c r="G13" i="1"/>
  <c r="J13" i="1"/>
  <c r="J8" i="1"/>
  <c r="J7" i="1"/>
  <c r="J4" i="1"/>
  <c r="H5" i="1"/>
  <c r="J5" i="1" s="1"/>
  <c r="H9" i="1"/>
  <c r="J9" i="1"/>
  <c r="J6" i="1"/>
  <c r="J10" i="1"/>
  <c r="H17" i="1" l="1"/>
  <c r="J15" i="1"/>
  <c r="J17" i="1" s="1"/>
  <c r="J16" i="1"/>
</calcChain>
</file>

<file path=xl/sharedStrings.xml><?xml version="1.0" encoding="utf-8"?>
<sst xmlns="http://schemas.openxmlformats.org/spreadsheetml/2006/main" count="66" uniqueCount="52">
  <si>
    <t>(сўмда)</t>
  </si>
  <si>
    <t>Т/р</t>
  </si>
  <si>
    <t>Лавозими</t>
  </si>
  <si>
    <t>Сана</t>
  </si>
  <si>
    <t>Юборилган худуд</t>
  </si>
  <si>
    <t>Кунлик харажат</t>
  </si>
  <si>
    <t>Мехмонхона харажатлари</t>
  </si>
  <si>
    <t>Бошқа харажатлар</t>
  </si>
  <si>
    <t>Йўл харажатлари</t>
  </si>
  <si>
    <t>Буйруқ санаси ва рақами</t>
  </si>
  <si>
    <t>Жами харажатлар</t>
  </si>
  <si>
    <t>Раис ўринбосари Ғ.Қурбонов</t>
  </si>
  <si>
    <t>Жами:</t>
  </si>
  <si>
    <t>Қорақалпоғистон Республикаси</t>
  </si>
  <si>
    <t>25.03.2022 йилдаги 53-хс-сонли</t>
  </si>
  <si>
    <t>28.01.2022 йилдаги 13-хс-сонли</t>
  </si>
  <si>
    <t>29.01.2022 йилдан 28.02.2022 йилгача</t>
  </si>
  <si>
    <t>Самарқанд, Қашқадарё, Сурхондарё, Навоий, Бухоро, Хоразм вилоятлари ва Қорақалпоғистон Республикаси</t>
  </si>
  <si>
    <t>28.03.2022 йилдан 13.04.2022 йилгача</t>
  </si>
  <si>
    <t xml:space="preserve">Раис </t>
  </si>
  <si>
    <t>28.02.2022 йилдаги 38-хс-сонли</t>
  </si>
  <si>
    <t>28.02.2022 йилдан 03.03.2022 йилгача</t>
  </si>
  <si>
    <t>Қашқадарё, Самарқанд, Жиззах вилоятлари</t>
  </si>
  <si>
    <t>28.01.2022 йилдаги 12-хс-сонли</t>
  </si>
  <si>
    <t>29.01.2022 йилдан 30.01.2022 йилгача</t>
  </si>
  <si>
    <t>Самарқанд вилояти</t>
  </si>
  <si>
    <t>18.02.2022 йилдаги 33-хс-сонли</t>
  </si>
  <si>
    <t>20.02.2022 йилдан 27.02.2022 йилгача</t>
  </si>
  <si>
    <t>19.01.2022 йилдаги   8-хс-сонли</t>
  </si>
  <si>
    <t>19.01.2022 йилдан 28.01.2022 йилгача</t>
  </si>
  <si>
    <t>Қорақалпоғистон Республикаси ва Хоразм вилояти</t>
  </si>
  <si>
    <t>17.01.2022 йилдаги   7-хс-сонли</t>
  </si>
  <si>
    <t>17.01.2022 йилдан 19.01.2022 йилгача</t>
  </si>
  <si>
    <t>Наманган, Фарғона ва Андижон вилоятлари</t>
  </si>
  <si>
    <t>15.02.2022 йилдаги 29-хс-сонли</t>
  </si>
  <si>
    <t>15.02.2022 йилдан 18.02.2022 йилгача</t>
  </si>
  <si>
    <t>Сирдарё ва Жиззах вилоятлари</t>
  </si>
  <si>
    <t>18.02.2022 йилдаги 32-хс-сонли</t>
  </si>
  <si>
    <t>19.02.2022 йилдан 20.02.2022 йилгача</t>
  </si>
  <si>
    <t>04.05.2022 йилдаги 97-хс-сонли</t>
  </si>
  <si>
    <t>04.05.2022 йилдан 10.05.2022 йилгача</t>
  </si>
  <si>
    <t>Наманган вилояти</t>
  </si>
  <si>
    <t>14.03.2022 йилдан 18.03.2022 йилгача</t>
  </si>
  <si>
    <t>Сурхондарё вилояти</t>
  </si>
  <si>
    <t>03.03.2022 йилдаги 44-хс-сонли</t>
  </si>
  <si>
    <t>04.03.2022 йилдан 10.03.2022 йилгача</t>
  </si>
  <si>
    <t>Жиззах вилояти</t>
  </si>
  <si>
    <t>23.05.2022 йилдаги 116-хс-сонли</t>
  </si>
  <si>
    <t>23.05.2022 йилдан 30.05.2022 йилгача</t>
  </si>
  <si>
    <t>14.03.2022 йилдаги 47-2-хс-сонли</t>
  </si>
  <si>
    <t>Ўрмон хўжалиги давлат қўмитасининг 01.07.2022 йил ҳолатига мансабдор шахсларнинг хизмат сафарлари ва хориждан ташриф буюрган меҳмонларни кутиб олиш харажатлари тўғрисида маълумотлар*</t>
  </si>
  <si>
    <t>*Хориждан ташриф буюрган меҳмонларни кутиб олиш учун харажатлар мавжуд эмас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</si>
</sst>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pane ySplit="3" topLeftCell="A4" activePane="bottomLeft" state="frozen"/>
      <selection activeCell="B1" sqref="B1"/>
      <selection pane="bottomLeft" activeCell="D18" sqref="D18"/>
    </sheetView>
  </sheetViews>
  <sheetFormatPr defaultRowHeight="15" x14ac:dyDescent="0.25"/>
  <cols>
    <col min="1" max="1" width="5.42578125" customWidth="1"/>
    <col min="2" max="2" width="30.28515625" customWidth="1"/>
    <col min="3" max="3" width="19.140625" customWidth="1"/>
    <col min="4" max="4" width="22.140625" customWidth="1"/>
    <col min="5" max="5" width="31.7109375" customWidth="1"/>
    <col min="6" max="6" width="15.140625" style="7" customWidth="1"/>
    <col min="7" max="7" width="17.140625" style="7" customWidth="1"/>
    <col min="8" max="9" width="16.7109375" style="7" customWidth="1"/>
    <col min="10" max="10" width="16.28515625" style="7" customWidth="1"/>
  </cols>
  <sheetData>
    <row r="1" spans="1:10" ht="43.5" customHeight="1" x14ac:dyDescent="0.2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"/>
      <c r="B2" s="2"/>
      <c r="C2" s="2"/>
      <c r="D2" s="2"/>
      <c r="E2" s="2"/>
      <c r="F2" s="14"/>
      <c r="G2" s="14"/>
      <c r="H2" s="14"/>
      <c r="I2" s="14"/>
      <c r="J2" s="15" t="s">
        <v>0</v>
      </c>
    </row>
    <row r="3" spans="1:10" ht="35.25" customHeight="1" x14ac:dyDescent="0.25">
      <c r="A3" s="3" t="s">
        <v>1</v>
      </c>
      <c r="B3" s="3" t="s">
        <v>2</v>
      </c>
      <c r="C3" s="3" t="s">
        <v>9</v>
      </c>
      <c r="D3" s="3" t="s">
        <v>3</v>
      </c>
      <c r="E3" s="3" t="s">
        <v>4</v>
      </c>
      <c r="F3" s="16" t="s">
        <v>5</v>
      </c>
      <c r="G3" s="16" t="s">
        <v>6</v>
      </c>
      <c r="H3" s="16" t="s">
        <v>8</v>
      </c>
      <c r="I3" s="16" t="s">
        <v>7</v>
      </c>
      <c r="J3" s="16" t="s">
        <v>10</v>
      </c>
    </row>
    <row r="4" spans="1:10" ht="35.25" customHeight="1" x14ac:dyDescent="0.25">
      <c r="A4" s="3">
        <v>1</v>
      </c>
      <c r="B4" s="13" t="s">
        <v>19</v>
      </c>
      <c r="C4" s="9" t="s">
        <v>31</v>
      </c>
      <c r="D4" s="10" t="s">
        <v>32</v>
      </c>
      <c r="E4" s="18" t="s">
        <v>33</v>
      </c>
      <c r="F4" s="17">
        <v>54000</v>
      </c>
      <c r="G4" s="17">
        <v>54000</v>
      </c>
      <c r="H4" s="17">
        <v>0</v>
      </c>
      <c r="I4" s="17">
        <v>0</v>
      </c>
      <c r="J4" s="11">
        <f t="shared" ref="J4" si="0">+I4+H4+G4+F4</f>
        <v>108000</v>
      </c>
    </row>
    <row r="5" spans="1:10" ht="35.25" customHeight="1" x14ac:dyDescent="0.25">
      <c r="A5" s="3">
        <v>2</v>
      </c>
      <c r="B5" s="13" t="s">
        <v>19</v>
      </c>
      <c r="C5" s="9" t="s">
        <v>28</v>
      </c>
      <c r="D5" s="10" t="s">
        <v>29</v>
      </c>
      <c r="E5" s="18" t="s">
        <v>30</v>
      </c>
      <c r="F5" s="17">
        <v>108000</v>
      </c>
      <c r="G5" s="17">
        <v>162000</v>
      </c>
      <c r="H5" s="17">
        <f>1490452+576538</f>
        <v>2066990</v>
      </c>
      <c r="I5" s="17">
        <v>0</v>
      </c>
      <c r="J5" s="11">
        <f t="shared" ref="J5" si="1">+I5+H5+G5+F5</f>
        <v>2336990</v>
      </c>
    </row>
    <row r="6" spans="1:10" ht="35.25" customHeight="1" x14ac:dyDescent="0.25">
      <c r="A6" s="3">
        <v>3</v>
      </c>
      <c r="B6" s="13" t="s">
        <v>19</v>
      </c>
      <c r="C6" s="9" t="s">
        <v>23</v>
      </c>
      <c r="D6" s="10" t="s">
        <v>24</v>
      </c>
      <c r="E6" s="19" t="s">
        <v>25</v>
      </c>
      <c r="F6" s="17">
        <v>27000</v>
      </c>
      <c r="G6" s="17">
        <v>0</v>
      </c>
      <c r="H6" s="17">
        <v>0</v>
      </c>
      <c r="I6" s="17">
        <v>0</v>
      </c>
      <c r="J6" s="11">
        <f t="shared" ref="J6:J9" si="2">+I6+H6+G6+F6</f>
        <v>27000</v>
      </c>
    </row>
    <row r="7" spans="1:10" ht="35.25" customHeight="1" x14ac:dyDescent="0.25">
      <c r="A7" s="3">
        <v>4</v>
      </c>
      <c r="B7" s="13" t="s">
        <v>19</v>
      </c>
      <c r="C7" s="9" t="s">
        <v>34</v>
      </c>
      <c r="D7" s="10" t="s">
        <v>35</v>
      </c>
      <c r="E7" s="18" t="s">
        <v>36</v>
      </c>
      <c r="F7" s="17">
        <v>81000</v>
      </c>
      <c r="G7" s="17">
        <v>108000</v>
      </c>
      <c r="H7" s="17">
        <v>0</v>
      </c>
      <c r="I7" s="17">
        <v>0</v>
      </c>
      <c r="J7" s="11">
        <f t="shared" ref="J7:J8" si="3">+I7+H7+G7+F7</f>
        <v>189000</v>
      </c>
    </row>
    <row r="8" spans="1:10" ht="35.25" customHeight="1" x14ac:dyDescent="0.25">
      <c r="A8" s="3">
        <v>5</v>
      </c>
      <c r="B8" s="13" t="s">
        <v>19</v>
      </c>
      <c r="C8" s="9" t="s">
        <v>37</v>
      </c>
      <c r="D8" s="10" t="s">
        <v>38</v>
      </c>
      <c r="E8" s="19" t="s">
        <v>25</v>
      </c>
      <c r="F8" s="17">
        <v>27000</v>
      </c>
      <c r="G8" s="17">
        <v>0</v>
      </c>
      <c r="H8" s="17">
        <v>0</v>
      </c>
      <c r="I8" s="17">
        <v>0</v>
      </c>
      <c r="J8" s="11">
        <f t="shared" si="3"/>
        <v>27000</v>
      </c>
    </row>
    <row r="9" spans="1:10" ht="35.25" customHeight="1" x14ac:dyDescent="0.25">
      <c r="A9" s="3">
        <v>6</v>
      </c>
      <c r="B9" s="13" t="s">
        <v>19</v>
      </c>
      <c r="C9" s="9" t="s">
        <v>26</v>
      </c>
      <c r="D9" s="10" t="s">
        <v>27</v>
      </c>
      <c r="E9" s="18" t="s">
        <v>13</v>
      </c>
      <c r="F9" s="17">
        <v>162000</v>
      </c>
      <c r="G9" s="17">
        <v>324000</v>
      </c>
      <c r="H9" s="17">
        <f>579747+851618</f>
        <v>1431365</v>
      </c>
      <c r="I9" s="17">
        <v>0</v>
      </c>
      <c r="J9" s="11">
        <f t="shared" si="2"/>
        <v>1917365</v>
      </c>
    </row>
    <row r="10" spans="1:10" ht="35.25" customHeight="1" x14ac:dyDescent="0.25">
      <c r="A10" s="3">
        <v>7</v>
      </c>
      <c r="B10" s="13" t="s">
        <v>19</v>
      </c>
      <c r="C10" s="9" t="s">
        <v>20</v>
      </c>
      <c r="D10" s="10" t="s">
        <v>21</v>
      </c>
      <c r="E10" s="19" t="s">
        <v>22</v>
      </c>
      <c r="F10" s="17">
        <v>108600</v>
      </c>
      <c r="G10" s="17">
        <v>600000</v>
      </c>
      <c r="H10" s="17">
        <v>0</v>
      </c>
      <c r="I10" s="17">
        <v>0</v>
      </c>
      <c r="J10" s="11">
        <f t="shared" ref="J10:J15" si="4">+I10+H10+G10+F10</f>
        <v>708600</v>
      </c>
    </row>
    <row r="11" spans="1:10" ht="35.25" customHeight="1" x14ac:dyDescent="0.25">
      <c r="A11" s="3">
        <v>8</v>
      </c>
      <c r="B11" s="13" t="s">
        <v>19</v>
      </c>
      <c r="C11" s="9" t="s">
        <v>44</v>
      </c>
      <c r="D11" s="10" t="s">
        <v>45</v>
      </c>
      <c r="E11" s="19" t="s">
        <v>46</v>
      </c>
      <c r="F11" s="17">
        <v>189000</v>
      </c>
      <c r="G11" s="17">
        <v>500000</v>
      </c>
      <c r="H11" s="17">
        <v>0</v>
      </c>
      <c r="I11" s="17">
        <v>0</v>
      </c>
      <c r="J11" s="11">
        <f t="shared" ref="J11" si="5">+I11+H11+G11+F11</f>
        <v>689000</v>
      </c>
    </row>
    <row r="12" spans="1:10" ht="35.25" customHeight="1" x14ac:dyDescent="0.25">
      <c r="A12" s="3">
        <v>9</v>
      </c>
      <c r="B12" s="13" t="s">
        <v>19</v>
      </c>
      <c r="C12" s="9" t="s">
        <v>49</v>
      </c>
      <c r="D12" s="10" t="s">
        <v>42</v>
      </c>
      <c r="E12" s="19" t="s">
        <v>43</v>
      </c>
      <c r="F12" s="17">
        <v>108000</v>
      </c>
      <c r="G12" s="17">
        <v>162000</v>
      </c>
      <c r="H12" s="17">
        <f>616944+85000</f>
        <v>701944</v>
      </c>
      <c r="I12" s="17">
        <v>0</v>
      </c>
      <c r="J12" s="11">
        <f t="shared" si="4"/>
        <v>971944</v>
      </c>
    </row>
    <row r="13" spans="1:10" ht="35.25" customHeight="1" x14ac:dyDescent="0.25">
      <c r="A13" s="3">
        <v>10</v>
      </c>
      <c r="B13" s="13" t="s">
        <v>19</v>
      </c>
      <c r="C13" s="9" t="s">
        <v>39</v>
      </c>
      <c r="D13" s="10" t="s">
        <v>40</v>
      </c>
      <c r="E13" s="19" t="s">
        <v>41</v>
      </c>
      <c r="F13" s="17">
        <v>108000</v>
      </c>
      <c r="G13" s="17">
        <f>108000+400000</f>
        <v>508000</v>
      </c>
      <c r="H13" s="17">
        <v>0</v>
      </c>
      <c r="I13" s="17">
        <v>0</v>
      </c>
      <c r="J13" s="11">
        <f t="shared" ref="J13" si="6">+I13+H13+G13+F13</f>
        <v>616000</v>
      </c>
    </row>
    <row r="14" spans="1:10" ht="35.25" customHeight="1" x14ac:dyDescent="0.25">
      <c r="A14" s="3">
        <v>11</v>
      </c>
      <c r="B14" s="13" t="s">
        <v>19</v>
      </c>
      <c r="C14" s="9" t="s">
        <v>47</v>
      </c>
      <c r="D14" s="10" t="s">
        <v>48</v>
      </c>
      <c r="E14" s="18" t="s">
        <v>13</v>
      </c>
      <c r="F14" s="17">
        <v>108000</v>
      </c>
      <c r="G14" s="17">
        <v>216000</v>
      </c>
      <c r="H14" s="17">
        <f>846059+134000</f>
        <v>980059</v>
      </c>
      <c r="I14" s="17">
        <v>0</v>
      </c>
      <c r="J14" s="11">
        <f t="shared" ref="J14" si="7">+I14+H14+G14+F14</f>
        <v>1304059</v>
      </c>
    </row>
    <row r="15" spans="1:10" ht="35.25" customHeight="1" x14ac:dyDescent="0.25">
      <c r="A15" s="3">
        <v>12</v>
      </c>
      <c r="B15" s="8" t="s">
        <v>11</v>
      </c>
      <c r="C15" s="9" t="s">
        <v>15</v>
      </c>
      <c r="D15" s="10" t="s">
        <v>16</v>
      </c>
      <c r="E15" s="18" t="s">
        <v>13</v>
      </c>
      <c r="F15" s="11">
        <v>0</v>
      </c>
      <c r="G15" s="11">
        <v>0</v>
      </c>
      <c r="H15" s="12">
        <v>1547069</v>
      </c>
      <c r="I15" s="12">
        <v>0</v>
      </c>
      <c r="J15" s="11">
        <f t="shared" si="4"/>
        <v>1547069</v>
      </c>
    </row>
    <row r="16" spans="1:10" ht="60" x14ac:dyDescent="0.25">
      <c r="A16" s="3">
        <v>13</v>
      </c>
      <c r="B16" s="8" t="s">
        <v>11</v>
      </c>
      <c r="C16" s="9" t="s">
        <v>14</v>
      </c>
      <c r="D16" s="10" t="s">
        <v>18</v>
      </c>
      <c r="E16" s="18" t="s">
        <v>17</v>
      </c>
      <c r="F16" s="11">
        <v>405000</v>
      </c>
      <c r="G16" s="11">
        <v>1240000</v>
      </c>
      <c r="H16" s="12">
        <v>0</v>
      </c>
      <c r="I16" s="12">
        <v>0</v>
      </c>
      <c r="J16" s="11">
        <f t="shared" ref="J16" si="8">+I16+H16+G16+F16</f>
        <v>1645000</v>
      </c>
    </row>
    <row r="17" spans="1:10" ht="24" customHeight="1" x14ac:dyDescent="0.25">
      <c r="A17" s="21" t="s">
        <v>12</v>
      </c>
      <c r="B17" s="22"/>
      <c r="C17" s="23"/>
      <c r="D17" s="5"/>
      <c r="E17" s="4"/>
      <c r="F17" s="6">
        <f>SUM(F4:F16)</f>
        <v>1485600</v>
      </c>
      <c r="G17" s="6">
        <f>SUM(G4:G16)</f>
        <v>3874000</v>
      </c>
      <c r="H17" s="6">
        <f>SUM(H4:H16)</f>
        <v>6727427</v>
      </c>
      <c r="I17" s="6">
        <f>SUM(I4:I16)</f>
        <v>0</v>
      </c>
      <c r="J17" s="6">
        <f>SUM(J4:J16)</f>
        <v>12087027</v>
      </c>
    </row>
    <row r="20" spans="1:10" ht="18.75" x14ac:dyDescent="0.25">
      <c r="A20" s="24" t="s">
        <v>51</v>
      </c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3">
    <mergeCell ref="A1:J1"/>
    <mergeCell ref="A17:C17"/>
    <mergeCell ref="A20:J20"/>
  </mergeCells>
  <pageMargins left="0.19685039370078741" right="0.19685039370078741" top="0.39370078740157483" bottom="0.19685039370078741" header="0.19685039370078741" footer="0.19685039370078741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2022-07-15T15:05:37Z</cp:lastPrinted>
  <dcterms:created xsi:type="dcterms:W3CDTF">2021-07-02T06:04:40Z</dcterms:created>
  <dcterms:modified xsi:type="dcterms:W3CDTF">2022-07-15T15:06:05Z</dcterms:modified>
</cp:coreProperties>
</file>