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иш столи\веб сайтга\2022 йил 3 чорак\3299\"/>
    </mc:Choice>
  </mc:AlternateContent>
  <bookViews>
    <workbookView xWindow="0" yWindow="0" windowWidth="28800" windowHeight="12030" tabRatio="790" activeTab="7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'!$A$4:$Y$23</definedName>
    <definedName name="_xlnm._FilterDatabase" localSheetId="4" hidden="1">'5-илова'!$A$6:$W$27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'2-илова'!$A$1:$J$14</definedName>
    <definedName name="_xlnm.Print_Area" localSheetId="2">'3-илова'!$A$1:$F$26</definedName>
    <definedName name="_xlnm.Print_Area" localSheetId="3">'4-илова '!$A$1:$L$25</definedName>
    <definedName name="_xlnm.Print_Area" localSheetId="4">'5-илова'!$A$1:$L$221</definedName>
    <definedName name="_xlnm.Print_Area" localSheetId="5">'6-илова '!$A$1:$H$12</definedName>
    <definedName name="_xlnm.Print_Area" localSheetId="7">'8-илова 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7" l="1"/>
  <c r="L23" i="4" l="1"/>
  <c r="E21" i="9"/>
  <c r="F21" i="9"/>
  <c r="C19" i="9"/>
  <c r="E8" i="1" l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C17" i="9" l="1"/>
  <c r="C18" i="9"/>
  <c r="M15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D21" i="9" l="1"/>
  <c r="A11" i="1" l="1"/>
  <c r="C12" i="9"/>
  <c r="G21" i="9"/>
  <c r="C21" i="9" l="1"/>
</calcChain>
</file>

<file path=xl/sharedStrings.xml><?xml version="1.0" encoding="utf-8"?>
<sst xmlns="http://schemas.openxmlformats.org/spreadsheetml/2006/main" count="2060" uniqueCount="869">
  <si>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</si>
  <si>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</si>
  <si>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</si>
  <si>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</si>
  <si>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</si>
  <si>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</si>
  <si>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</si>
  <si>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</si>
  <si>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</si>
  <si>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</si>
  <si>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</si>
  <si>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</si>
  <si>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</si>
  <si>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</si>
  <si>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</si>
  <si>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</si>
  <si>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</si>
  <si>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</si>
  <si>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</si>
  <si>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</si>
  <si>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</si>
  <si>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</si>
  <si>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</si>
  <si>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</si>
  <si>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</si>
  <si>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</si>
  <si>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</si>
  <si>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</si>
  <si>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</si>
  <si>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</si>
  <si>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</si>
  <si>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</si>
  <si>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</si>
  <si>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</si>
  <si>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</si>
  <si>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</si>
  <si>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</si>
  <si>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</si>
  <si>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</si>
  <si>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</si>
  <si>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</si>
  <si>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</si>
  <si>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</si>
  <si>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</si>
  <si>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</si>
  <si>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</si>
  <si>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</si>
  <si>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</si>
  <si>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</si>
  <si>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</si>
  <si>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</si>
  <si>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</si>
  <si>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</si>
  <si>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</si>
  <si>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</si>
  <si>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</si>
  <si>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</si>
  <si>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</si>
  <si>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</si>
  <si>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</si>
  <si>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</si>
  <si>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</si>
  <si>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</si>
  <si>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</si>
  <si>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</si>
  <si>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</si>
  <si>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</si>
  <si>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</si>
  <si>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</si>
  <si>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</si>
  <si>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</si>
  <si>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</si>
  <si>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</si>
  <si>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</si>
  <si>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</si>
  <si>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</si>
  <si>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</si>
  <si>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</si>
  <si>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</si>
  <si>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</si>
  <si>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</si>
  <si>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</si>
  <si>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</si>
  <si>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</si>
  <si>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</si>
  <si>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</si>
  <si>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</si>
  <si>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</si>
  <si>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</si>
  <si>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</si>
  <si>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</si>
  <si>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</si>
  <si>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</si>
  <si>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</si>
  <si>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</si>
  <si>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</si>
  <si>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</si>
  <si>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</si>
  <si>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Ўрмон хўжалиги давлат қўмитасида капитал қўйилмалар ҳисобидан амалга оширилаётган лойиҳалар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</si>
  <si>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</si>
  <si>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</si>
  <si>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</si>
  <si>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</si>
  <si>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</si>
  <si>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</si>
  <si>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</si>
  <si>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</si>
  <si>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</si>
  <si>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</si>
  <si>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</si>
  <si>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</si>
  <si>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</si>
  <si>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</si>
  <si>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</si>
  <si>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</si>
  <si>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</si>
  <si>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</si>
  <si>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</si>
  <si>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</si>
  <si>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</si>
  <si>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</si>
  <si>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</si>
  <si>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</si>
  <si>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</si>
  <si>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</si>
  <si>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</si>
  <si>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</si>
  <si>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</si>
  <si>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</si>
  <si>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</si>
  <si>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</si>
  <si>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</si>
  <si>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</si>
  <si>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</si>
  <si>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</si>
  <si>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</si>
  <si>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</si>
  <si>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Бюджетдан ташқари маблағлар</t>
  </si>
  <si>
    <t>ПҚ-3953 27.09.2018й.</t>
  </si>
  <si>
    <t>Ўзбекистон Республикасининг Давлат бюджети</t>
  </si>
  <si>
    <t>Электрон дўкон</t>
  </si>
  <si>
    <t>Бюджетдан ташқари жамғарма маблағлари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</si>
  <si>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</si>
  <si>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</si>
  <si>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</si>
  <si>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</si>
  <si>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</si>
  <si>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</si>
  <si>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</si>
  <si>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</si>
  <si>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</si>
  <si>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</si>
  <si>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</si>
  <si>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</si>
  <si>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</si>
  <si>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</si>
  <si>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</si>
  <si>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</si>
  <si>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</si>
  <si>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</si>
  <si>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</si>
  <si>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</si>
  <si>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</si>
  <si>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</si>
  <si>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</si>
  <si>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</si>
  <si>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</si>
  <si>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</si>
  <si>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</si>
  <si>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</si>
  <si>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</si>
  <si>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</si>
  <si>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</si>
  <si>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</si>
  <si>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</si>
  <si>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</si>
  <si>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</si>
  <si>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</si>
  <si>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</si>
  <si>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</si>
  <si>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</si>
  <si>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</si>
  <si>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</si>
  <si>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</si>
  <si>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</si>
  <si>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</si>
  <si>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</si>
  <si>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</si>
  <si>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</si>
  <si>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</si>
  <si>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</si>
  <si>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</si>
  <si>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</si>
  <si>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</si>
  <si>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</si>
  <si>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</si>
  <si>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</si>
  <si>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</si>
  <si>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</si>
  <si>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</si>
  <si>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</si>
  <si>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</si>
  <si>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</si>
  <si>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</si>
  <si>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</si>
  <si>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</si>
  <si>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</si>
  <si>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</si>
  <si>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</si>
  <si>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</si>
  <si>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</si>
  <si>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</si>
  <si>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</si>
  <si>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</si>
  <si>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</si>
  <si>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дона</t>
  </si>
  <si>
    <t>Ягона етказиб берувчи</t>
  </si>
  <si>
    <t>литр</t>
  </si>
  <si>
    <t>Доривор ўсимликларни етиштириш ва қайта ишлаш илмий-ишлаб чиқариш маркази</t>
  </si>
  <si>
    <t>(минг сўм)</t>
  </si>
  <si>
    <t>(сўмда)</t>
  </si>
  <si>
    <t>Миллий дўкон</t>
  </si>
  <si>
    <t>услуга</t>
  </si>
  <si>
    <t>Ремонт машин и агрегатов</t>
  </si>
  <si>
    <t>Услуги по сотовой (мобильной) связи</t>
  </si>
  <si>
    <t>Республика махсус алока богламаси ДУК</t>
  </si>
  <si>
    <t>Услуги телефонной связи</t>
  </si>
  <si>
    <t>22110024052643, 81/К-115</t>
  </si>
  <si>
    <t>Бензин автомобильный</t>
  </si>
  <si>
    <t>22110042051810, 267-22</t>
  </si>
  <si>
    <t>"UNG PETRO" МЧЖ</t>
  </si>
  <si>
    <t>Услуга наполнения газовых баллонов сжатым природным газом для автомобилей</t>
  </si>
  <si>
    <t>22110042056341, 39-22.M</t>
  </si>
  <si>
    <t>OOO "ISKANDAR MAFTUNA BUSINESS"</t>
  </si>
  <si>
    <t>м3</t>
  </si>
  <si>
    <t>Авиабилет</t>
  </si>
  <si>
    <t>22110022086982, 22</t>
  </si>
  <si>
    <t>АО "UZBEKISTAN AIRWAYS"</t>
  </si>
  <si>
    <t>"O`ZBEKTELEKOM" АЖ</t>
  </si>
  <si>
    <t>22110024086861, 1918386304</t>
  </si>
  <si>
    <t>Услуги по предоставлению канала доступа к виртуальным частным cетям (VPN)</t>
  </si>
  <si>
    <t>22110024086493, 1912334079</t>
  </si>
  <si>
    <t>Услуги по абонентской плате</t>
  </si>
  <si>
    <t>22110024086605, 1916863978</t>
  </si>
  <si>
    <t>Услуга по подключению к интернету</t>
  </si>
  <si>
    <t>ONE-NET</t>
  </si>
  <si>
    <t>22110024085810, ON-1/35</t>
  </si>
  <si>
    <t>Ежемесячная абонентская плата за использование Единой межведомственной электронной системы исполнительской дисциплины ?Ijro.gov.uz?</t>
  </si>
  <si>
    <t>"UNICON-SOFT" МЧЖ</t>
  </si>
  <si>
    <t xml:space="preserve">22110010136821, 433-2022/IJRO </t>
  </si>
  <si>
    <t>Услуги по вывозу мусора</t>
  </si>
  <si>
    <t>22110061137750, 21</t>
  </si>
  <si>
    <t>"TOZA HUDUD" DUK</t>
  </si>
  <si>
    <t>Услуга оказание охранных услуг на договорной основе юридическим лицам</t>
  </si>
  <si>
    <t>22110010145667, 125</t>
  </si>
  <si>
    <t>O`ZR MILLIY GVARDIYASI QO`RIQLASH BB TOSH VIL QO`RIQLASH BOSHQARMASI</t>
  </si>
  <si>
    <t>Услуги по передаче электроэнергии</t>
  </si>
  <si>
    <t>Тошкент Давлат Аграр Универстети</t>
  </si>
  <si>
    <t>квт</t>
  </si>
  <si>
    <t>22110034226455, 14</t>
  </si>
  <si>
    <t>22110024223737, 1140611</t>
  </si>
  <si>
    <t>Услуги по технической поддержке информационных технологий</t>
  </si>
  <si>
    <t>22110014232938, 73-П</t>
  </si>
  <si>
    <t>"DAVLAT AXBOROT TIZIMLARINI YARATISH VA QOLLAB QUVATLASH BOYICHA YAGONA INTEGR-"</t>
  </si>
  <si>
    <t>22111008145348, 142994</t>
  </si>
  <si>
    <t>ЯТТ УМАРОВ БОТИР БАХОДИРОВИЧ</t>
  </si>
  <si>
    <t>22111008145327, 142937</t>
  </si>
  <si>
    <t>22111008145342, 142892</t>
  </si>
  <si>
    <t>22111008145315, 142889</t>
  </si>
  <si>
    <t>22111008172070, 163879</t>
  </si>
  <si>
    <t>Скрепки металлические</t>
  </si>
  <si>
    <t>22111008183808, 172700</t>
  </si>
  <si>
    <t>"BEKABAD HOLDING"МЧЖ</t>
  </si>
  <si>
    <t>упаковка</t>
  </si>
  <si>
    <t>Электрочайники бытовые</t>
  </si>
  <si>
    <t>22111008182176, 170808</t>
  </si>
  <si>
    <t>NEW WINNER FORISH xususiy korxonasi</t>
  </si>
  <si>
    <t>Услуги кабельного телевидения</t>
  </si>
  <si>
    <t>22110024072474, 22К-223</t>
  </si>
  <si>
    <t>"Uzdigital TV" МЧЖ</t>
  </si>
  <si>
    <t>Услуга по обновлению веб-сайта</t>
  </si>
  <si>
    <t>ГУП "O`RMONTEXNOSERVIS"</t>
  </si>
  <si>
    <t>22110029136929, 2022/1</t>
  </si>
  <si>
    <t>22110042182795, 500-22</t>
  </si>
  <si>
    <t xml:space="preserve">"UNG PETRO" МЧЖ </t>
  </si>
  <si>
    <t>Аренда оборудования</t>
  </si>
  <si>
    <t xml:space="preserve">"O`ZBEKTELEKOM" АЖ </t>
  </si>
  <si>
    <t>22110034192001, 71-22/ПП</t>
  </si>
  <si>
    <t>Услуги по изготовлению бланков с водяными знаками</t>
  </si>
  <si>
    <t>"O`ZR MARKAZIY BANKINING "DAVLAT BELGISI" ДУК</t>
  </si>
  <si>
    <t>22110010206602, 12-BZ/1216</t>
  </si>
  <si>
    <t>22110034226397, 14.</t>
  </si>
  <si>
    <t>Услуга по предоставлению доступа к базе данных</t>
  </si>
  <si>
    <t>22111008115360, 123458</t>
  </si>
  <si>
    <t>ИП ООО "Action-MCFR Mediaguruhi"</t>
  </si>
  <si>
    <t xml:space="preserve">22110024234386,CPIO-2423/VPN </t>
  </si>
  <si>
    <t xml:space="preserve"> "O`ZBEKTELEKOM" АЖ</t>
  </si>
  <si>
    <t>Услуга по повышению квалификации работников</t>
  </si>
  <si>
    <t>O`ZR ADLIYA VAZIRLIGI QOSHIDAGI YURISTLAR MALAKASINI OSHIRISH MARKAZI</t>
  </si>
  <si>
    <t>22110010245620, 006939</t>
  </si>
  <si>
    <t>22111008145398, 143030</t>
  </si>
  <si>
    <t>22111008145403, 142865</t>
  </si>
  <si>
    <t>Услуги по продаже билетов на концерты, спектакли, спортивные соревнования и иные зрелищные мероприятия</t>
  </si>
  <si>
    <t>22110039270240, 67</t>
  </si>
  <si>
    <t>"O`ZBEK MILLIY AKADEMIK DRAMA TEATRI"</t>
  </si>
  <si>
    <t>22111008158481, 153250</t>
  </si>
  <si>
    <t>22111008158484, 153236</t>
  </si>
  <si>
    <t>22110010309012, 26112022-TOSH</t>
  </si>
  <si>
    <t>Давлат тилида иш юритиш асосларини укитиш ва малака ошириш маркази</t>
  </si>
  <si>
    <t xml:space="preserve">22110042308931, 39-22М </t>
  </si>
  <si>
    <t>Аппарат телефонный</t>
  </si>
  <si>
    <t>22111008198124, 185317</t>
  </si>
  <si>
    <t>"Birja trade" МЧЖ</t>
  </si>
  <si>
    <t>Потолочный светильник</t>
  </si>
  <si>
    <t>22111008197879, 184884</t>
  </si>
  <si>
    <t>ЧП TAKE AND PAY</t>
  </si>
  <si>
    <t>22111008197177, 183737</t>
  </si>
  <si>
    <t>ООО MUSAFFO-QULAY SAVDO</t>
  </si>
  <si>
    <t>Посуда (стакан)</t>
  </si>
  <si>
    <t>Универсальный чистящий крем</t>
  </si>
  <si>
    <t>22111008196126, 182132</t>
  </si>
  <si>
    <t>TRADE ZONA MCHJ</t>
  </si>
  <si>
    <t>Веник</t>
  </si>
  <si>
    <t>22111008196053, 182123</t>
  </si>
  <si>
    <t>KANS SHOP XK</t>
  </si>
  <si>
    <t>Лопата</t>
  </si>
  <si>
    <t>22111008196081, 182113</t>
  </si>
  <si>
    <t>MCHJ ZOFE ABDULLOH NUR</t>
  </si>
  <si>
    <t>SADIKOV YORQINBEK RAVSHANBEKOVICH</t>
  </si>
  <si>
    <t>Чистоль</t>
  </si>
  <si>
    <t>22111008196019, 182093</t>
  </si>
  <si>
    <t>Бумага туалетная</t>
  </si>
  <si>
    <t>22111008196046, 182070</t>
  </si>
  <si>
    <t>FALCON LINE" хусусий корхонаси</t>
  </si>
  <si>
    <t>пачка</t>
  </si>
  <si>
    <t>Перчатки резиновые хозяйственные</t>
  </si>
  <si>
    <t>22111008196041, 182065</t>
  </si>
  <si>
    <t>ООО "INNOVATION PROJECT PROGRAMS"</t>
  </si>
  <si>
    <t>пара</t>
  </si>
  <si>
    <t>Мыло жидкое пастообразное</t>
  </si>
  <si>
    <t>22111008196075, 187354</t>
  </si>
  <si>
    <t>ООО AVIUM</t>
  </si>
  <si>
    <t>кг</t>
  </si>
  <si>
    <t xml:space="preserve">22110010333234, 7313-2022/IJRO </t>
  </si>
  <si>
    <t>хизмат</t>
  </si>
  <si>
    <t>Энергия тепловая, отпущенная котельными</t>
  </si>
  <si>
    <t>22110034334035 ,  8</t>
  </si>
  <si>
    <t xml:space="preserve">Тошкент Давлат Аграр Универстети </t>
  </si>
  <si>
    <t>Гкалл</t>
  </si>
  <si>
    <t>Услуги по холодному водоснабжению</t>
  </si>
  <si>
    <t>22110034335719, 9</t>
  </si>
  <si>
    <t>22110010338454, 007108</t>
  </si>
  <si>
    <t>Скоросшиватель</t>
  </si>
  <si>
    <t>22111008222630, 209541</t>
  </si>
  <si>
    <t>ООО UMAKANSUL BUSINESS</t>
  </si>
  <si>
    <t>Обложка файла</t>
  </si>
  <si>
    <t>22111008221513, 209005</t>
  </si>
  <si>
    <t>ООО INNOVATION SOLUTION BROKER</t>
  </si>
  <si>
    <t>Дырокол</t>
  </si>
  <si>
    <t>22111008220579, 208954</t>
  </si>
  <si>
    <t>Клей</t>
  </si>
  <si>
    <t>22111008222769, 201788</t>
  </si>
  <si>
    <t>MCHJ HUMSAR TEXT</t>
  </si>
  <si>
    <t>Тряпка для очистки поверхностей</t>
  </si>
  <si>
    <t>22111008222067, 200820</t>
  </si>
  <si>
    <t xml:space="preserve"> Карандаши</t>
  </si>
  <si>
    <t>22111008221602, 200080</t>
  </si>
  <si>
    <t xml:space="preserve">Бумага для офисной </t>
  </si>
  <si>
    <t>22111008220481, 199542</t>
  </si>
  <si>
    <t>ООО FAST MOVEMENT GROUP</t>
  </si>
  <si>
    <t>Скобы для степлера</t>
  </si>
  <si>
    <t>22111008220933, 199077</t>
  </si>
  <si>
    <t>OOO "ART LOYIHA INVEST"</t>
  </si>
  <si>
    <t>Скотч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</si>
  <si>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</si>
  <si>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</si>
  <si>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</si>
  <si>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</si>
  <si>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</si>
  <si>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</si>
  <si>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</si>
  <si>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</si>
  <si>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</si>
  <si>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</si>
  <si>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</si>
  <si>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</si>
  <si>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</si>
  <si>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</si>
  <si>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</si>
  <si>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</si>
  <si>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</si>
  <si>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</si>
  <si>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</si>
  <si>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</si>
  <si>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</si>
  <si>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</si>
  <si>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</si>
  <si>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</si>
  <si>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</si>
  <si>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</si>
  <si>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</si>
  <si>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22111008220738, 196214</t>
  </si>
  <si>
    <t>ООО QIBRAY TRADE BUILD GROUP</t>
  </si>
  <si>
    <t>22110010338078, 436/2022-Tosh</t>
  </si>
  <si>
    <t>нафар</t>
  </si>
  <si>
    <t>Шланг поливочный</t>
  </si>
  <si>
    <t>22111008235102,  214885</t>
  </si>
  <si>
    <t>МЧЖ Квадра форм</t>
  </si>
  <si>
    <t>м</t>
  </si>
  <si>
    <t>Папка</t>
  </si>
  <si>
    <t>22111008232378, 212895</t>
  </si>
  <si>
    <t>SHERZOD STATIONERY Мчж</t>
  </si>
  <si>
    <t>Маркер</t>
  </si>
  <si>
    <t>22111008232159, 212746</t>
  </si>
  <si>
    <t>Ручка канцелярская</t>
  </si>
  <si>
    <t>22111008231683, 212398</t>
  </si>
  <si>
    <t>YANGIYER BREND MCHJ</t>
  </si>
  <si>
    <t>Плафон со светильником</t>
  </si>
  <si>
    <t>22111008231578, 212338</t>
  </si>
  <si>
    <t xml:space="preserve">MCHJ MEGA EXPRESS DELIVERY </t>
  </si>
  <si>
    <t>22110022383657, 255</t>
  </si>
  <si>
    <t>22110024383273, 27.01.2022 йилдаги 1912334079 шарт Д/с № 1</t>
  </si>
  <si>
    <t>22111008253640,  229617</t>
  </si>
  <si>
    <t>ЯТТ УМАРОВ БОТИР БАХОДИРОВИЧ 2</t>
  </si>
  <si>
    <t>22111008253615,  229566</t>
  </si>
  <si>
    <t>22110024387959,  26.01.2022 йилдаги 81/К-115 шарт Д/с 1</t>
  </si>
  <si>
    <t>22110024393814,  27.01.2022 йилдаги 1916863978 шарт Д/с № 1</t>
  </si>
  <si>
    <t>22111008262077,  238239</t>
  </si>
  <si>
    <t xml:space="preserve"> Программное обеспечение в сфере информационных технологий</t>
  </si>
  <si>
    <t>22111008261542,  237846</t>
  </si>
  <si>
    <t xml:space="preserve">ДП Softline International  </t>
  </si>
  <si>
    <t>Канцелярский набор (настольный органайзер)</t>
  </si>
  <si>
    <t>22111008266504,  242427</t>
  </si>
  <si>
    <t xml:space="preserve">RAA QAQNUS </t>
  </si>
  <si>
    <t>Мыло туалетное жидкое</t>
  </si>
  <si>
    <t>22111008265919,  241634</t>
  </si>
  <si>
    <t>Половая тряпка</t>
  </si>
  <si>
    <t>22111008265767,  241593</t>
  </si>
  <si>
    <t>ООО LUDEM MUHR</t>
  </si>
  <si>
    <t>Стакан для питья</t>
  </si>
  <si>
    <t>22111008265697,  241512</t>
  </si>
  <si>
    <t>ЧП G`ULOM BOBO UMIROV</t>
  </si>
  <si>
    <t>Бумага для офисной</t>
  </si>
  <si>
    <t>22111008267979,  243438</t>
  </si>
  <si>
    <t>OOO "Bahora Sarmoya Servis"</t>
  </si>
  <si>
    <t>22110010443064, 1008</t>
  </si>
  <si>
    <t xml:space="preserve"> O`ZR MILLIY GVARDIYASI QO`RIQLASH BB TOSH VIL QO`RIQLASH BOSHQARMASI</t>
  </si>
  <si>
    <t xml:space="preserve"> Бензин автомобильный</t>
  </si>
  <si>
    <t>22110042440009,   988-22</t>
  </si>
  <si>
    <t>22110024086861,  05.01.2022 й № 1918386304 ш Д/С № 1</t>
  </si>
  <si>
    <t>22110061137750, 24.01.2022 й № 21 ш. Д/с № 1</t>
  </si>
  <si>
    <t>Бумага для заметок</t>
  </si>
  <si>
    <t>22111008300139,  271063</t>
  </si>
  <si>
    <t xml:space="preserve">COMFORT COMMERCE </t>
  </si>
  <si>
    <t>Деловой журнал</t>
  </si>
  <si>
    <t>22111008300135, 271054</t>
  </si>
  <si>
    <t>22111008304691,  274477</t>
  </si>
  <si>
    <t>ООО EDEM Bolalar uyi</t>
  </si>
  <si>
    <t xml:space="preserve">22110042480817, 20-83 </t>
  </si>
  <si>
    <t>22110024333956,  ON-70/2022 шарт Д/с № 1</t>
  </si>
  <si>
    <t>22110029487048, 2022/3</t>
  </si>
  <si>
    <t xml:space="preserve">ГУП "O`RMONTEXNOSERVIS" </t>
  </si>
  <si>
    <t>22110061137750,  шарт № 21 д/с № 1.</t>
  </si>
  <si>
    <t>Водомер</t>
  </si>
  <si>
    <t>22111008339285,  304086</t>
  </si>
  <si>
    <t>ООО PROFESSIONAL WATER  MANAGEMENT</t>
  </si>
  <si>
    <t>Бумага офсетная</t>
  </si>
  <si>
    <t>22111008339243,  304000</t>
  </si>
  <si>
    <t xml:space="preserve"> OOO"POWER MAX GROUP"</t>
  </si>
  <si>
    <t>Рейка деревянная</t>
  </si>
  <si>
    <t>22111008336612,  302209</t>
  </si>
  <si>
    <t>BEST NOSIR MCHJ</t>
  </si>
  <si>
    <t>Услуги по страхованию гражданской ответственности владельцев автотранспортных средств</t>
  </si>
  <si>
    <t>22110037508287, 41-0157/070-2022</t>
  </si>
  <si>
    <t>"KAFIL-SUG`URTA" МЧЖ</t>
  </si>
  <si>
    <t>22110034226455,  14 шарт Д/с № 1</t>
  </si>
  <si>
    <t>кВт</t>
  </si>
  <si>
    <t>Урна</t>
  </si>
  <si>
    <t>22111008383109,   339122</t>
  </si>
  <si>
    <t>ООО OLTIBEK FAMILY</t>
  </si>
  <si>
    <t>Термопот</t>
  </si>
  <si>
    <t>22111008382885, 338873</t>
  </si>
  <si>
    <t>ООО BOTIRALI UMID FAYZI</t>
  </si>
  <si>
    <t xml:space="preserve"> Услуги по продаже билетов на железнодорожный транспорт</t>
  </si>
  <si>
    <t>22110022542777. JPD 4122-3042</t>
  </si>
  <si>
    <t>"O`ZTEMIRYO`LYO`LOVCHI" АЖ</t>
  </si>
  <si>
    <t xml:space="preserve"> Чашка столовая</t>
  </si>
  <si>
    <t>22111008398226,   345148</t>
  </si>
  <si>
    <t>ABDUFAZO TRADE</t>
  </si>
  <si>
    <t>Услуги организации учебных курсов в области IT</t>
  </si>
  <si>
    <t>22111008385081,  344719</t>
  </si>
  <si>
    <t>DASTURIY MAHSULOTLAR VA AXBOROT TEXNOLOGIYALARI TEXNOLOGIK PARKI</t>
  </si>
  <si>
    <t>Услуги по заправке и восстановление картриджей</t>
  </si>
  <si>
    <t xml:space="preserve">22110029553194, 2022/4 </t>
  </si>
  <si>
    <t>Бумага для офисной техники белая</t>
  </si>
  <si>
    <t>22111008397466,  351945</t>
  </si>
  <si>
    <t xml:space="preserve">22110024223737,  1140611/1 </t>
  </si>
  <si>
    <t>22111008464690,  405202</t>
  </si>
  <si>
    <t>Датчик движения</t>
  </si>
  <si>
    <t>22111008462978,  403963</t>
  </si>
  <si>
    <t>ЧП O DILBAR TRADE</t>
  </si>
  <si>
    <t>Услуги водоснабжения</t>
  </si>
  <si>
    <t>22110010618627,  32965</t>
  </si>
  <si>
    <t xml:space="preserve"> "MUSAFFO OBI HAYOT" МЧЖ</t>
  </si>
  <si>
    <t>22111008473815,  413174</t>
  </si>
  <si>
    <t>Щетка для уборки</t>
  </si>
  <si>
    <t>22111008492338,  428110</t>
  </si>
  <si>
    <t>ООО BIRJA QIROLICHASI</t>
  </si>
  <si>
    <t>Мыло хозяйственное твердое</t>
  </si>
  <si>
    <t>22111008492323,  428064</t>
  </si>
  <si>
    <t xml:space="preserve">YaTT AXUNOV XUSHNUD KARIMJANOVICH </t>
  </si>
  <si>
    <t>22111008492314,  428038</t>
  </si>
  <si>
    <t>ООО MUROD KANS</t>
  </si>
  <si>
    <t>Арматура для сливного бачка унитаза</t>
  </si>
  <si>
    <t>22111008500267,  434295</t>
  </si>
  <si>
    <t>XK BIZNES-REGION-XORAZM</t>
  </si>
  <si>
    <t>Зеркало</t>
  </si>
  <si>
    <t>22111008500282, 434336</t>
  </si>
  <si>
    <t>YaTT PULATOV IXTIYOR TAXIROVICH</t>
  </si>
  <si>
    <t>Дрель ручная электрическая</t>
  </si>
  <si>
    <t>22111008500253,  434334</t>
  </si>
  <si>
    <t>ООО BEST-TOOLS</t>
  </si>
  <si>
    <t>22110034334066, 8</t>
  </si>
  <si>
    <t>Услуги по почтовой связи</t>
  </si>
  <si>
    <t>22110010339102, 30</t>
  </si>
  <si>
    <t>"O`ZBEKISTON POCHTASI" АЖ</t>
  </si>
  <si>
    <t>22110029358147, 2022</t>
  </si>
  <si>
    <t xml:space="preserve">22110024365156, 22К-228 </t>
  </si>
  <si>
    <t>22110039363128, 2</t>
  </si>
  <si>
    <t xml:space="preserve">НАФОСАТ   КИЧИК КОРХОНАСИ </t>
  </si>
  <si>
    <t>Бланки форм учетной и отчетной документации</t>
  </si>
  <si>
    <t>22111008241974, 220493</t>
  </si>
  <si>
    <t>ООО ИД "TABRIKLAR DUNYOSI"</t>
  </si>
  <si>
    <t>Услуги операторов связи в сфере проводных телекоммуникаций</t>
  </si>
  <si>
    <t>UNIVERSAL MOBILE SYSTEMS МЧЖ</t>
  </si>
  <si>
    <t>22110024383335,  170102443867</t>
  </si>
  <si>
    <t>22110037383323, 41-01-57/071-2022</t>
  </si>
  <si>
    <t>Услуги по размещению в информационно-коммуникационной сети Интернет (услуги веб-хостинга)</t>
  </si>
  <si>
    <t>22110014396011, 1914985119</t>
  </si>
  <si>
    <t>Услуги по распространению информации в печатных газетах</t>
  </si>
  <si>
    <t>22111008261501, 242104</t>
  </si>
  <si>
    <t>"Кишлок хаёти" газетаси тахририяти</t>
  </si>
  <si>
    <t>22111008299326,  270436</t>
  </si>
  <si>
    <t>22111008299348,  270471</t>
  </si>
  <si>
    <t>22111008299285,  270387</t>
  </si>
  <si>
    <t>22111008299134, 270263</t>
  </si>
  <si>
    <t>22111008299108,  270249</t>
  </si>
  <si>
    <t>22110039478140,  128</t>
  </si>
  <si>
    <t>22111008319274, 287356</t>
  </si>
  <si>
    <t>22110024383335, 170102443867</t>
  </si>
  <si>
    <t>Услуга монтажа и пуско-наладки охранной сигнализации</t>
  </si>
  <si>
    <t>22111008345978, 308604</t>
  </si>
  <si>
    <t>OOO "PLUMB LINE"</t>
  </si>
  <si>
    <t>22110039556362. 60</t>
  </si>
  <si>
    <t>ООО "CORONA CONCERET PRODUCTION"</t>
  </si>
  <si>
    <t>Услуга по техническому обслуживанию приборов учета водомеров</t>
  </si>
  <si>
    <t>22111008385383, 345050</t>
  </si>
  <si>
    <t>ДП"Сувулчагичхизмати"</t>
  </si>
  <si>
    <t>Услуга оформление документов</t>
  </si>
  <si>
    <t>22111008424511, 373015</t>
  </si>
  <si>
    <t>ООО "SARVAR-BEK MED-TEX SERVIS"</t>
  </si>
  <si>
    <t>22111008424505,  373031</t>
  </si>
  <si>
    <t>22111008438807, 384172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</si>
  <si>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</si>
  <si>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22110010613405,  261-TZ</t>
  </si>
  <si>
    <t xml:space="preserve">"Киберхавфсизлик маркази" ДУК </t>
  </si>
  <si>
    <t>Блокнот</t>
  </si>
  <si>
    <t>22111008475557, 414547</t>
  </si>
  <si>
    <t>Произведение декоративно-прикладного искусства</t>
  </si>
  <si>
    <t>22111008475493, 416590</t>
  </si>
  <si>
    <t>ЯККА ТАРТИБДАГИ ТАДБИРКОР</t>
  </si>
  <si>
    <t>Услуга по нанесению логотипа</t>
  </si>
  <si>
    <t>22111008488416, 424370</t>
  </si>
  <si>
    <t xml:space="preserve"> ООО ИД "TABRIKLAR DUNYOSI"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</si>
  <si>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</si>
  <si>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</si>
  <si>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</si>
  <si>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</si>
  <si>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</si>
  <si>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</si>
  <si>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</si>
  <si>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</si>
  <si>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</si>
  <si>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</si>
  <si>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</si>
  <si>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Услуга по ремонту машин и агрегатов</t>
  </si>
  <si>
    <t>Держатель для туалетной бумаги</t>
  </si>
  <si>
    <t xml:space="preserve"> Диспенсер (дозатор)</t>
  </si>
  <si>
    <t>Малака ошириш учун</t>
  </si>
  <si>
    <t>Клавиатура</t>
  </si>
  <si>
    <t>Бензин</t>
  </si>
  <si>
    <t>Печатная продукция</t>
  </si>
  <si>
    <t xml:space="preserve">Перчатки резиновые </t>
  </si>
  <si>
    <t>Тряпка для очистки</t>
  </si>
  <si>
    <t>Коммутатор</t>
  </si>
  <si>
    <t>Обложки для переплета</t>
  </si>
  <si>
    <t xml:space="preserve"> Ящик металлический</t>
  </si>
  <si>
    <t xml:space="preserve">Аккумулятор </t>
  </si>
  <si>
    <t>Услуги по разработке технологического регламента и технологической инструкции</t>
  </si>
  <si>
    <t>Услуга по промывке, опрессовке и профилактике системы отопления.</t>
  </si>
  <si>
    <t>Шины пневматические для легкового автомобиля</t>
  </si>
  <si>
    <t>Электрон магазин</t>
  </si>
  <si>
    <t>Тўғридан-тўғри</t>
  </si>
  <si>
    <t>Энг яхши таклийларни биржа орқали танлаб олиш учун</t>
  </si>
  <si>
    <t>ЯТТ УМАРОВ БОТИР БАХОДИРОВИЧ-20218000004660212001-00786</t>
  </si>
  <si>
    <t>ООО "INNOVATION PROJECT PROGRAMS"-20208000805400738001-00311</t>
  </si>
  <si>
    <t>UMUMTEXNIKA TREYD MCHJ-20208000000702253002-00855</t>
  </si>
  <si>
    <t>ООО SPABJENS-20208000705395616001-00862</t>
  </si>
  <si>
    <t>Давлат тилида иш юритиш асосларини укитиш ва малака ошириш маркази-20210000705257238001-00996</t>
  </si>
  <si>
    <t>"Birja trade" МЧЖ-20208000805214248001-01135</t>
  </si>
  <si>
    <t>"UNG PETRO" МЧЖ-20208000804735172005-00432</t>
  </si>
  <si>
    <t>АДОЛАТ нашриёти ДК-20212000300125676003-00433</t>
  </si>
  <si>
    <t>ООО ETTI PLYUS ETTI-20208000605162348001-00974</t>
  </si>
  <si>
    <t>ООО OLTIBEK FAMILY-20208000005396685001-01046</t>
  </si>
  <si>
    <t>KANS SHOP XK-20208000600999115001-01183</t>
  </si>
  <si>
    <t>OOO "WESTTEXSINTEZ"-20208000904841849001-01067</t>
  </si>
  <si>
    <t>HUMSAR HSSY GROUP MAS`ULIYATI CHEKLANGAN JAMIYAT-20208000705481251001-01041</t>
  </si>
  <si>
    <t>АО "UZBEKISTAN AIRWAYS"-20210000705115307002-01110</t>
  </si>
  <si>
    <t>ULTIMATE MEGA TREYD MCHJ-20208000905542769001-00373</t>
  </si>
  <si>
    <t>"UNICON-SOFT" МЧЖ-20208000800809354003-01018</t>
  </si>
  <si>
    <t>O`ZR MILLIY GVARDIYASI QO`RIQLASH BB TOSH VIL QO`RIQLASH BOSHQARMASI-21596000900189870001-00025</t>
  </si>
  <si>
    <t>Республика махсус алока богламаси ДУК-20210000200155276007-00401</t>
  </si>
  <si>
    <t>ZARKENT KAMRONBEK MARKET MCHJ-20208000505547111001-01046</t>
  </si>
  <si>
    <t>ООО INO-PARTS-20208000200905256001-00440</t>
  </si>
  <si>
    <t>Қишлоқ хўжалиги вазирлиги ҳузуридаги Озиқ-овқат ва-23402000300100001010-00014</t>
  </si>
  <si>
    <t>ЯТТ RIKSIYEV TOXIR INOYATOVICH-20218000005551385001-00978</t>
  </si>
  <si>
    <t>TOK BOR PROJECT MCHJ-20208000905484253001-01183</t>
  </si>
  <si>
    <t>ООО "UMAROV-KAPITAL"-20208000304794404001-01028</t>
  </si>
  <si>
    <t>31110840211264</t>
  </si>
  <si>
    <t>308564985</t>
  </si>
  <si>
    <t>304335956</t>
  </si>
  <si>
    <t>308532273</t>
  </si>
  <si>
    <t>307387233</t>
  </si>
  <si>
    <t>307339133</t>
  </si>
  <si>
    <t>300970850</t>
  </si>
  <si>
    <t>201453166</t>
  </si>
  <si>
    <t>307005723</t>
  </si>
  <si>
    <t>308502373</t>
  </si>
  <si>
    <t>306089114</t>
  </si>
  <si>
    <t>301522679</t>
  </si>
  <si>
    <t>309208484</t>
  </si>
  <si>
    <t>306628114</t>
  </si>
  <si>
    <t>309680066</t>
  </si>
  <si>
    <t>305109680</t>
  </si>
  <si>
    <t>200524244</t>
  </si>
  <si>
    <t>201440547</t>
  </si>
  <si>
    <t>309710430</t>
  </si>
  <si>
    <t>305681503</t>
  </si>
  <si>
    <t>309225266</t>
  </si>
  <si>
    <t>32210720170038</t>
  </si>
  <si>
    <t>309220108</t>
  </si>
  <si>
    <t>301282883</t>
  </si>
  <si>
    <t>22111008510125, 441729</t>
  </si>
  <si>
    <t>22111008523471, 453493</t>
  </si>
  <si>
    <t>22111008523486, 453506</t>
  </si>
  <si>
    <t>22111008523005, 453138</t>
  </si>
  <si>
    <t>22111008523037, 453130</t>
  </si>
  <si>
    <t>22111008522983,  453159</t>
  </si>
  <si>
    <t>22111008564493, 487363</t>
  </si>
  <si>
    <t>22111008564464, 487361</t>
  </si>
  <si>
    <t>22110010723752, 658</t>
  </si>
  <si>
    <t>22111008572897, 495139</t>
  </si>
  <si>
    <t>22110010721528, 539</t>
  </si>
  <si>
    <t>22110042440009,  988-22-сонли шартномага 1-сонли кўшимча келишув</t>
  </si>
  <si>
    <t>22111008586439, 507662</t>
  </si>
  <si>
    <t>22111008597059,  516279</t>
  </si>
  <si>
    <t>рулон</t>
  </si>
  <si>
    <t>22111008596786, 516104</t>
  </si>
  <si>
    <t>22111008596717, 516069</t>
  </si>
  <si>
    <t>22111008596693, 515972</t>
  </si>
  <si>
    <t>22111008596630, 516004</t>
  </si>
  <si>
    <t>22110022383657, 255-сонли шартномага 1-сонли К/к</t>
  </si>
  <si>
    <t>22111008627722, 542341</t>
  </si>
  <si>
    <t>22111008625053, 539717</t>
  </si>
  <si>
    <t>22111008650802, 562562</t>
  </si>
  <si>
    <t>22111008650831, 562530</t>
  </si>
  <si>
    <t>22110010797430, 15275-2022/IJRO</t>
  </si>
  <si>
    <t>22110010443064, 1008-cонли шартномага 1-сонли К/к</t>
  </si>
  <si>
    <t>22110024803204. 
418/К-115</t>
  </si>
  <si>
    <t>22111008689465, 594679</t>
  </si>
  <si>
    <t>22111008694244, 598676</t>
  </si>
  <si>
    <t>22111008694157, 598567</t>
  </si>
  <si>
    <t>22111008694138, 598581</t>
  </si>
  <si>
    <t>22111008709638, 611315</t>
  </si>
  <si>
    <t>22111008706237, 608651</t>
  </si>
  <si>
    <t>22110012135431, 44796</t>
  </si>
  <si>
    <t>22111008721711, 622195</t>
  </si>
  <si>
    <t>22111008734957, 633026</t>
  </si>
  <si>
    <t>22111008758184, 652504</t>
  </si>
  <si>
    <t>22111008775566, 667353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</si>
  <si>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</si>
  <si>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</si>
  <si>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</si>
  <si>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</si>
  <si>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</si>
  <si>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</si>
  <si>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</si>
  <si>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</si>
  <si>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</si>
  <si>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</si>
  <si>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</si>
  <si>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</si>
  <si>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</si>
  <si>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</si>
  <si>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</si>
  <si>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</si>
  <si>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</si>
  <si>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</si>
  <si>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</si>
  <si>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</si>
  <si>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</si>
  <si>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</si>
  <si>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</si>
  <si>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</si>
  <si>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</si>
  <si>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</si>
  <si>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</si>
  <si>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</si>
  <si>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</si>
  <si>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</si>
  <si>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</si>
  <si>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</si>
  <si>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</si>
  <si>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</si>
  <si>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</si>
  <si>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</si>
  <si>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</si>
  <si>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</si>
  <si>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</si>
  <si>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</si>
  <si>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</si>
  <si>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</si>
  <si>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</si>
  <si>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</si>
  <si>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</si>
  <si>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</si>
  <si>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</si>
  <si>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</si>
  <si>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</si>
  <si>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</si>
  <si>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</si>
  <si>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</si>
  <si>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</si>
  <si>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</si>
  <si>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</si>
  <si>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</si>
  <si>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</si>
  <si>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</si>
  <si>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</si>
  <si>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</si>
  <si>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</si>
  <si>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</si>
  <si>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</si>
  <si>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</si>
  <si>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</si>
  <si>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</si>
  <si>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</si>
  <si>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</si>
  <si>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</si>
  <si>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</si>
  <si>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</si>
  <si>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</si>
  <si>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</si>
  <si>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</si>
  <si>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</si>
  <si>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</si>
  <si>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</si>
  <si>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</si>
  <si>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</si>
  <si>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</si>
  <si>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</si>
  <si>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</si>
  <si>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ООО ИД "TABRIKLAR DUNYOSI"-20208000504337797001-00842</t>
  </si>
  <si>
    <t>"O`ZBEKTELEKOM" АЖ-20210000604074838051-00401</t>
  </si>
  <si>
    <t>ЯККА ТАРТИБДАГИ ТАДБИРКОР-20218000900904498001-00974</t>
  </si>
  <si>
    <t>Уз.Р.ВМ хузуридаги Катагон курбонлари хотираси давлат музейи-23402000300100001010-00014</t>
  </si>
  <si>
    <t>"Кишлок хаёти" газетаси тахририяти-20212000004000127001-00433</t>
  </si>
  <si>
    <t>ACTIVE STAR MCHJ-20208000705531423001-01060</t>
  </si>
  <si>
    <t>ИП Евзман Лев Александрович-20218000304628525001-00423</t>
  </si>
  <si>
    <t>Государственный музей искусств Узбекистана-23402000300100001010-00014</t>
  </si>
  <si>
    <t>OOO "AUTOWERKSTAFF"-20208000605227025001-01018</t>
  </si>
  <si>
    <t>205101933</t>
  </si>
  <si>
    <t>203366731</t>
  </si>
  <si>
    <t>30404976540013</t>
  </si>
  <si>
    <t>204258707</t>
  </si>
  <si>
    <t>202898940</t>
  </si>
  <si>
    <t>309593664</t>
  </si>
  <si>
    <t>453218733</t>
  </si>
  <si>
    <t>201249506</t>
  </si>
  <si>
    <t>307416014</t>
  </si>
  <si>
    <t>Полиграфические услуги</t>
  </si>
  <si>
    <t>Бумажный пакет</t>
  </si>
  <si>
    <t>Ручка логатип</t>
  </si>
  <si>
    <t>Букет из живых цветов</t>
  </si>
  <si>
    <t xml:space="preserve"> Услуги по распространению информации в печатных газетах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</si>
  <si>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</si>
  <si>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</si>
  <si>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</si>
  <si>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</si>
  <si>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</si>
  <si>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</si>
  <si>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</si>
  <si>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</si>
  <si>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</si>
  <si>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</si>
  <si>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</si>
  <si>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</si>
  <si>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</si>
  <si>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</si>
  <si>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</si>
  <si>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</si>
  <si>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</si>
  <si>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</si>
  <si>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</si>
  <si>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</si>
  <si>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</si>
  <si>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</si>
  <si>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</si>
  <si>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</si>
  <si>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</si>
  <si>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</si>
  <si>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</si>
  <si>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</si>
  <si>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</si>
  <si>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</si>
  <si>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22111008523295, 453357</t>
  </si>
  <si>
    <t>22111008523216, 453345</t>
  </si>
  <si>
    <t>22111008522950, 453052</t>
  </si>
  <si>
    <t>22111008542997, 469546</t>
  </si>
  <si>
    <t>22111008543016, 469575</t>
  </si>
  <si>
    <t>22111008554189, 479377</t>
  </si>
  <si>
    <t>22111008572938, 494981</t>
  </si>
  <si>
    <t>22110034192001, 71-22/РР-сонли шартномага
 Д/С №1</t>
  </si>
  <si>
    <t>22111008602800, 523977</t>
  </si>
  <si>
    <t>22111008636839,  551448</t>
  </si>
  <si>
    <t>22111008636818, 551425</t>
  </si>
  <si>
    <t>22111008636791, 551395</t>
  </si>
  <si>
    <t>22111008658190, 569006</t>
  </si>
  <si>
    <t>22110039797989, 8</t>
  </si>
  <si>
    <t>22111008682885, 592647</t>
  </si>
  <si>
    <t>500</t>
  </si>
  <si>
    <t>22111008689486, 594737</t>
  </si>
  <si>
    <t>22111008721682, 622106</t>
  </si>
  <si>
    <t>1000</t>
  </si>
  <si>
    <t>22111008734996, 633057</t>
  </si>
  <si>
    <t>22110039864679, 15</t>
  </si>
  <si>
    <t>22111008756264, 651043</t>
  </si>
  <si>
    <t>22111008756259, 651065</t>
  </si>
  <si>
    <t>22111008766475,  659972</t>
  </si>
  <si>
    <t>22111008766432, 659911</t>
  </si>
  <si>
    <t>22111008766447, 659903</t>
  </si>
  <si>
    <t>22111008766438,  659901</t>
  </si>
  <si>
    <t>22111008766353, 659838</t>
  </si>
  <si>
    <t>22111008766341, 659881</t>
  </si>
  <si>
    <t>22111008766308, 659824</t>
  </si>
  <si>
    <t>22111008766324, 659810</t>
  </si>
  <si>
    <t>22111008766296, 659805</t>
  </si>
  <si>
    <r>
      <t xml:space="preserve"> 2022 йил 9 ойликда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</si>
  <si>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 2022 йил 9 ойликда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</si>
  <si>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2022 йил 9 ойликда  
Ўрмон хўжалиги давлат қўмитасида капитал қўйилмалар ҳисобидан амалга оширилаётган лойиҳаларнинг ижроси тўғрисидаги
МАЪЛУМОТЛАР</t>
  </si>
  <si>
    <t xml:space="preserve"> 2022 йил 9 ойликда
Ўрмон хўжалиги давлат қўмитаси томонидан ўтказилган танловлар (тендерлар) ва амалга оширилган давлат харидлари тўғрисидаги
МАЪЛУМОТЛАР</t>
  </si>
  <si>
    <r>
      <t xml:space="preserve"> 2022 йил 9 ойликда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</si>
  <si>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Ўрмон хўжалиги давлат қўмитаси томонидан 2022 йил 9 ойликда Асосий воситалар харид қилинмади</t>
  </si>
  <si>
    <r>
      <t xml:space="preserve"> 2022 йил 9 ойликда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</si>
  <si>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Ўрмон хўжалиги давлат қўмитаси томонидан 2022 йил 9 ойликда қурилиш, реконструкция қилиш ва таъмирлаш ишлари бўйича танловлар (тендерлар) ўтказилмади</t>
  </si>
  <si>
    <t xml:space="preserve"> 2022 йил 9 ойликда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</si>
  <si>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сентябрь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</si>
  <si>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 xml:space="preserve"> 2022 йил 9 ойликда      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</si>
  <si>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Ўрмон хўжалиги давлат қўмитаси томонидан 2022 йил 9 ойликда Ўзбекистон Республикасининг Давлат бюджетидан молиялаштириладиган ижтимоий ва ишлаб чиқариш
инфратузилмасини ривожлантириш дастурлари мавжуд йўқ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</si>
</sst>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41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top" wrapText="1"/>
    </xf>
    <xf numFmtId="3" fontId="32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5" fillId="0" borderId="19" xfId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left" vertical="center" wrapText="1"/>
    </xf>
    <xf numFmtId="0" fontId="25" fillId="3" borderId="19" xfId="1" applyFont="1" applyFill="1" applyBorder="1" applyAlignment="1">
      <alignment horizontal="center" vertical="center" wrapText="1"/>
    </xf>
    <xf numFmtId="3" fontId="33" fillId="3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left" vertical="top" wrapText="1"/>
    </xf>
    <xf numFmtId="3" fontId="33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left" vertical="center" wrapText="1"/>
    </xf>
    <xf numFmtId="0" fontId="25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1"/>
  <sheetViews>
    <sheetView zoomScale="85" zoomScaleNormal="85" zoomScaleSheetLayoutView="100" workbookViewId="0">
      <selection activeCell="J12" sqref="J12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52" t="s">
        <v>88</v>
      </c>
      <c r="G1" s="153"/>
    </row>
    <row r="2" spans="1:11" x14ac:dyDescent="0.3">
      <c r="F2" s="154"/>
      <c r="G2" s="154"/>
    </row>
    <row r="3" spans="1:11" ht="4.5" customHeight="1" x14ac:dyDescent="0.3">
      <c r="F3" s="154"/>
      <c r="G3" s="154"/>
    </row>
    <row r="4" spans="1:11" x14ac:dyDescent="0.3">
      <c r="F4" s="154"/>
      <c r="G4" s="154"/>
    </row>
    <row r="5" spans="1:11" ht="3.75" customHeight="1" x14ac:dyDescent="0.3"/>
    <row r="6" spans="1:11" ht="57.6" customHeight="1" x14ac:dyDescent="0.3">
      <c r="A6" s="157" t="s">
        <v>858</v>
      </c>
      <c r="B6" s="157"/>
      <c r="C6" s="157"/>
      <c r="D6" s="157"/>
      <c r="E6" s="157"/>
      <c r="F6" s="157"/>
      <c r="G6" s="157"/>
    </row>
    <row r="7" spans="1:11" x14ac:dyDescent="0.3">
      <c r="A7" s="158" t="s">
        <v>13</v>
      </c>
      <c r="B7" s="158"/>
      <c r="C7" s="158"/>
      <c r="D7" s="158"/>
      <c r="E7" s="158"/>
      <c r="F7" s="158"/>
      <c r="G7" s="158"/>
    </row>
    <row r="8" spans="1:11" ht="19.5" x14ac:dyDescent="0.3">
      <c r="G8" s="118" t="s">
        <v>219</v>
      </c>
    </row>
    <row r="9" spans="1:11" ht="32.450000000000003" customHeight="1" x14ac:dyDescent="0.3">
      <c r="A9" s="159" t="s">
        <v>14</v>
      </c>
      <c r="B9" s="159" t="s">
        <v>6</v>
      </c>
      <c r="C9" s="159" t="s">
        <v>0</v>
      </c>
      <c r="D9" s="159"/>
      <c r="E9" s="159"/>
      <c r="F9" s="159"/>
      <c r="G9" s="159"/>
      <c r="H9" s="11"/>
      <c r="I9" s="11"/>
      <c r="J9" s="11"/>
      <c r="K9" s="11"/>
    </row>
    <row r="10" spans="1:11" x14ac:dyDescent="0.3">
      <c r="A10" s="159"/>
      <c r="B10" s="159"/>
      <c r="C10" s="159" t="s">
        <v>5</v>
      </c>
      <c r="D10" s="159" t="s">
        <v>1</v>
      </c>
      <c r="E10" s="159"/>
      <c r="F10" s="159"/>
      <c r="G10" s="159"/>
    </row>
    <row r="11" spans="1:11" ht="112.5" x14ac:dyDescent="0.3">
      <c r="A11" s="159"/>
      <c r="B11" s="159"/>
      <c r="C11" s="159"/>
      <c r="D11" s="9" t="s">
        <v>2</v>
      </c>
      <c r="E11" s="61" t="s">
        <v>95</v>
      </c>
      <c r="F11" s="9" t="s">
        <v>3</v>
      </c>
      <c r="G11" s="9" t="s">
        <v>4</v>
      </c>
    </row>
    <row r="12" spans="1:11" ht="45" customHeight="1" x14ac:dyDescent="0.3">
      <c r="A12" s="16">
        <v>1</v>
      </c>
      <c r="B12" s="17" t="s">
        <v>143</v>
      </c>
      <c r="C12" s="29">
        <f>+D12+E12+F12+G12</f>
        <v>8704732</v>
      </c>
      <c r="D12" s="16">
        <v>3389648</v>
      </c>
      <c r="E12" s="16">
        <v>838938</v>
      </c>
      <c r="F12" s="16">
        <v>4476146</v>
      </c>
      <c r="G12" s="18"/>
    </row>
    <row r="13" spans="1:11" ht="58.5" customHeight="1" x14ac:dyDescent="0.3">
      <c r="A13" s="19">
        <f>+A12+1</f>
        <v>2</v>
      </c>
      <c r="B13" s="20" t="s">
        <v>142</v>
      </c>
      <c r="C13" s="29">
        <f>+D13+E13+F13+G13</f>
        <v>930782</v>
      </c>
      <c r="D13" s="19">
        <v>494961</v>
      </c>
      <c r="E13" s="19">
        <v>122503</v>
      </c>
      <c r="F13" s="19">
        <v>313318</v>
      </c>
      <c r="G13" s="21"/>
    </row>
    <row r="14" spans="1:11" ht="45" customHeight="1" x14ac:dyDescent="0.3">
      <c r="A14" s="19">
        <v>3</v>
      </c>
      <c r="B14" s="20" t="s">
        <v>144</v>
      </c>
      <c r="C14" s="29">
        <f>+D14+E14+F14+G14</f>
        <v>1040909</v>
      </c>
      <c r="D14" s="19">
        <v>522419</v>
      </c>
      <c r="E14" s="19">
        <v>129298</v>
      </c>
      <c r="F14" s="19">
        <v>389192</v>
      </c>
      <c r="G14" s="21"/>
    </row>
    <row r="15" spans="1:11" ht="45" customHeight="1" x14ac:dyDescent="0.3">
      <c r="A15" s="19">
        <v>4</v>
      </c>
      <c r="B15" s="20" t="s">
        <v>145</v>
      </c>
      <c r="C15" s="29">
        <f>+D15+E15+F15+G15</f>
        <v>3211623</v>
      </c>
      <c r="D15" s="19">
        <v>2416944</v>
      </c>
      <c r="E15" s="19">
        <v>598194</v>
      </c>
      <c r="F15" s="19">
        <v>196485</v>
      </c>
      <c r="G15" s="21"/>
    </row>
    <row r="16" spans="1:11" ht="45" customHeight="1" x14ac:dyDescent="0.3">
      <c r="A16" s="19">
        <v>5</v>
      </c>
      <c r="B16" s="20" t="s">
        <v>146</v>
      </c>
      <c r="C16" s="29">
        <f>+D16+E16+F16+G16</f>
        <v>14280000</v>
      </c>
      <c r="D16" s="19"/>
      <c r="E16" s="19"/>
      <c r="F16" s="19"/>
      <c r="G16" s="19">
        <v>14280000</v>
      </c>
    </row>
    <row r="17" spans="1:30" ht="45" customHeight="1" x14ac:dyDescent="0.3">
      <c r="A17" s="19">
        <v>6</v>
      </c>
      <c r="B17" s="20" t="s">
        <v>147</v>
      </c>
      <c r="C17" s="29">
        <f>+D17+E17+F17</f>
        <v>997015</v>
      </c>
      <c r="D17" s="19">
        <v>762137</v>
      </c>
      <c r="E17" s="19">
        <v>188629</v>
      </c>
      <c r="F17" s="19">
        <v>46249</v>
      </c>
      <c r="G17" s="21"/>
    </row>
    <row r="18" spans="1:30" ht="45" customHeight="1" x14ac:dyDescent="0.3">
      <c r="A18" s="19">
        <v>7</v>
      </c>
      <c r="B18" s="20" t="s">
        <v>213</v>
      </c>
      <c r="C18" s="29">
        <f>+D18+E18+F18</f>
        <v>430360</v>
      </c>
      <c r="D18" s="19">
        <v>244824</v>
      </c>
      <c r="E18" s="19">
        <v>60594</v>
      </c>
      <c r="F18" s="19">
        <v>124942</v>
      </c>
      <c r="G18" s="21"/>
    </row>
    <row r="19" spans="1:30" ht="48.75" customHeight="1" x14ac:dyDescent="0.3">
      <c r="A19" s="19">
        <v>8</v>
      </c>
      <c r="B19" s="20" t="s">
        <v>218</v>
      </c>
      <c r="C19" s="29">
        <f>+D19+E19+F19</f>
        <v>2352189</v>
      </c>
      <c r="D19" s="19">
        <v>879041</v>
      </c>
      <c r="E19" s="19">
        <v>217563</v>
      </c>
      <c r="F19" s="19">
        <v>1255585</v>
      </c>
      <c r="G19" s="21"/>
    </row>
    <row r="20" spans="1:30" ht="28.5" customHeight="1" x14ac:dyDescent="0.3">
      <c r="A20" s="22" t="s">
        <v>28</v>
      </c>
      <c r="B20" s="25"/>
      <c r="C20" s="30"/>
      <c r="D20" s="22"/>
      <c r="E20" s="22"/>
      <c r="F20" s="22"/>
      <c r="G20" s="23"/>
    </row>
    <row r="21" spans="1:30" s="15" customFormat="1" ht="28.5" customHeight="1" x14ac:dyDescent="0.3">
      <c r="A21" s="155" t="s">
        <v>22</v>
      </c>
      <c r="B21" s="156"/>
      <c r="C21" s="13">
        <f>SUM(C12:C20)</f>
        <v>31947610</v>
      </c>
      <c r="D21" s="13">
        <f>SUM(D12:D20)</f>
        <v>8709974</v>
      </c>
      <c r="E21" s="115">
        <f t="shared" ref="E21:G21" si="0">SUM(E12:E20)</f>
        <v>2155719</v>
      </c>
      <c r="F21" s="115">
        <f t="shared" si="0"/>
        <v>6801917</v>
      </c>
      <c r="G21" s="115">
        <f t="shared" si="0"/>
        <v>14280000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</sheetData>
  <mergeCells count="12">
    <mergeCell ref="F1:G1"/>
    <mergeCell ref="F2:G2"/>
    <mergeCell ref="F3:G3"/>
    <mergeCell ref="F4:G4"/>
    <mergeCell ref="A21:B21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47" customWidth="1"/>
    <col min="2" max="3" width="11.5703125" style="47" bestFit="1" customWidth="1"/>
    <col min="4" max="4" width="14.42578125" style="47" customWidth="1"/>
    <col min="5" max="5" width="16" style="47" bestFit="1" customWidth="1"/>
    <col min="6" max="6" width="15.28515625" style="47" bestFit="1" customWidth="1"/>
    <col min="7" max="7" width="13.7109375" style="47" customWidth="1"/>
    <col min="8" max="8" width="14.5703125" style="47" customWidth="1"/>
    <col min="9" max="9" width="12.28515625" style="47" customWidth="1"/>
    <col min="10" max="10" width="12.7109375" style="47" customWidth="1"/>
    <col min="11" max="11" width="12" style="47" customWidth="1"/>
    <col min="12" max="12" width="14.85546875" style="47" customWidth="1"/>
    <col min="13" max="16384" width="9.140625" style="47"/>
  </cols>
  <sheetData>
    <row r="1" spans="1:18" ht="63.75" customHeight="1" x14ac:dyDescent="0.25">
      <c r="I1" s="180" t="s">
        <v>187</v>
      </c>
      <c r="J1" s="180"/>
      <c r="K1" s="180"/>
      <c r="L1" s="180"/>
    </row>
    <row r="4" spans="1:18" ht="48" customHeight="1" x14ac:dyDescent="0.25">
      <c r="A4" s="207" t="s">
        <v>188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6" spans="1:18" x14ac:dyDescent="0.25">
      <c r="A6" s="211" t="s">
        <v>14</v>
      </c>
      <c r="B6" s="211" t="s">
        <v>189</v>
      </c>
      <c r="C6" s="211" t="s">
        <v>190</v>
      </c>
      <c r="D6" s="211" t="s">
        <v>191</v>
      </c>
      <c r="E6" s="211" t="s">
        <v>192</v>
      </c>
      <c r="F6" s="211" t="s">
        <v>193</v>
      </c>
      <c r="G6" s="211" t="s">
        <v>194</v>
      </c>
      <c r="H6" s="211" t="s">
        <v>195</v>
      </c>
      <c r="I6" s="208" t="s">
        <v>196</v>
      </c>
      <c r="J6" s="209"/>
      <c r="K6" s="210"/>
      <c r="L6" s="211" t="s">
        <v>197</v>
      </c>
      <c r="M6" s="102"/>
      <c r="N6" s="102"/>
      <c r="O6" s="102"/>
      <c r="P6" s="102"/>
      <c r="Q6" s="102"/>
      <c r="R6" s="102"/>
    </row>
    <row r="7" spans="1:18" ht="28.5" x14ac:dyDescent="0.25">
      <c r="A7" s="212"/>
      <c r="B7" s="212"/>
      <c r="C7" s="212"/>
      <c r="D7" s="212"/>
      <c r="E7" s="212"/>
      <c r="F7" s="212"/>
      <c r="G7" s="212"/>
      <c r="H7" s="212"/>
      <c r="I7" s="99" t="s">
        <v>198</v>
      </c>
      <c r="J7" s="99" t="s">
        <v>199</v>
      </c>
      <c r="K7" s="99" t="s">
        <v>200</v>
      </c>
      <c r="L7" s="212"/>
      <c r="M7" s="102"/>
      <c r="N7" s="102"/>
      <c r="O7" s="102"/>
      <c r="P7" s="102"/>
      <c r="Q7" s="102"/>
      <c r="R7" s="102"/>
    </row>
    <row r="8" spans="1:18" x14ac:dyDescent="0.25">
      <c r="A8" s="103"/>
      <c r="B8" s="103"/>
      <c r="C8" s="103"/>
      <c r="D8" s="89"/>
      <c r="E8" s="89"/>
      <c r="F8" s="89"/>
      <c r="G8" s="89"/>
      <c r="H8" s="89"/>
      <c r="I8" s="89"/>
      <c r="J8" s="89"/>
      <c r="K8" s="89"/>
      <c r="L8" s="89"/>
      <c r="M8" s="102"/>
      <c r="N8" s="102"/>
      <c r="O8" s="102"/>
      <c r="P8" s="102"/>
      <c r="Q8" s="102"/>
      <c r="R8" s="102"/>
    </row>
    <row r="9" spans="1:18" x14ac:dyDescent="0.25">
      <c r="A9" s="103"/>
      <c r="B9" s="103"/>
      <c r="C9" s="103"/>
      <c r="D9" s="89"/>
      <c r="E9" s="89"/>
      <c r="F9" s="89"/>
      <c r="G9" s="89"/>
      <c r="H9" s="89"/>
      <c r="I9" s="89"/>
      <c r="J9" s="89"/>
      <c r="K9" s="89"/>
      <c r="L9" s="89"/>
      <c r="M9" s="102"/>
      <c r="N9" s="102"/>
      <c r="O9" s="102"/>
      <c r="P9" s="102"/>
      <c r="Q9" s="102"/>
      <c r="R9" s="102"/>
    </row>
    <row r="10" spans="1:18" x14ac:dyDescent="0.25">
      <c r="A10" s="103"/>
      <c r="B10" s="103"/>
      <c r="C10" s="103"/>
      <c r="D10" s="89"/>
      <c r="E10" s="89"/>
      <c r="F10" s="89"/>
      <c r="G10" s="89"/>
      <c r="H10" s="89"/>
      <c r="I10" s="89"/>
      <c r="J10" s="89"/>
      <c r="K10" s="89"/>
      <c r="L10" s="89"/>
      <c r="M10" s="102"/>
      <c r="N10" s="102"/>
      <c r="O10" s="102"/>
      <c r="P10" s="102"/>
      <c r="Q10" s="102"/>
      <c r="R10" s="102"/>
    </row>
    <row r="11" spans="1:18" x14ac:dyDescent="0.25">
      <c r="A11" s="103"/>
      <c r="B11" s="103"/>
      <c r="C11" s="103"/>
      <c r="D11" s="89"/>
      <c r="E11" s="89"/>
      <c r="F11" s="89"/>
      <c r="G11" s="89"/>
      <c r="H11" s="89"/>
      <c r="I11" s="89"/>
      <c r="J11" s="89"/>
      <c r="K11" s="89"/>
      <c r="L11" s="89"/>
      <c r="M11" s="102"/>
      <c r="N11" s="102"/>
      <c r="O11" s="102"/>
      <c r="P11" s="102"/>
      <c r="Q11" s="102"/>
      <c r="R11" s="102"/>
    </row>
    <row r="12" spans="1:18" x14ac:dyDescent="0.25">
      <c r="A12" s="103"/>
      <c r="B12" s="103"/>
      <c r="C12" s="103"/>
      <c r="D12" s="89"/>
      <c r="E12" s="89"/>
      <c r="F12" s="89"/>
      <c r="G12" s="89"/>
      <c r="H12" s="89"/>
      <c r="I12" s="89"/>
      <c r="J12" s="89"/>
      <c r="K12" s="89"/>
      <c r="L12" s="89"/>
      <c r="M12" s="102"/>
      <c r="N12" s="102"/>
      <c r="O12" s="102"/>
      <c r="P12" s="102"/>
      <c r="Q12" s="102"/>
      <c r="R12" s="102"/>
    </row>
    <row r="13" spans="1:18" x14ac:dyDescent="0.25">
      <c r="A13" s="103"/>
      <c r="B13" s="103"/>
      <c r="C13" s="103"/>
      <c r="D13" s="89"/>
      <c r="E13" s="89"/>
      <c r="F13" s="89"/>
      <c r="G13" s="89"/>
      <c r="H13" s="89"/>
      <c r="I13" s="89"/>
      <c r="J13" s="89"/>
      <c r="K13" s="89"/>
      <c r="L13" s="89"/>
      <c r="M13" s="102"/>
      <c r="N13" s="102"/>
      <c r="O13" s="102"/>
      <c r="P13" s="102"/>
      <c r="Q13" s="102"/>
      <c r="R13" s="102"/>
    </row>
    <row r="14" spans="1:18" x14ac:dyDescent="0.25">
      <c r="A14" s="103"/>
      <c r="B14" s="103"/>
      <c r="C14" s="103"/>
      <c r="D14" s="89"/>
      <c r="E14" s="89"/>
      <c r="F14" s="89"/>
      <c r="G14" s="89"/>
      <c r="H14" s="89"/>
      <c r="I14" s="89"/>
      <c r="J14" s="89"/>
      <c r="K14" s="89"/>
      <c r="L14" s="89"/>
      <c r="M14" s="102"/>
      <c r="N14" s="102"/>
      <c r="O14" s="102"/>
      <c r="P14" s="102"/>
      <c r="Q14" s="102"/>
      <c r="R14" s="102"/>
    </row>
    <row r="15" spans="1:18" x14ac:dyDescent="0.25">
      <c r="A15" s="103"/>
      <c r="B15" s="103"/>
      <c r="C15" s="103"/>
      <c r="D15" s="89"/>
      <c r="E15" s="89"/>
      <c r="F15" s="89"/>
      <c r="G15" s="89"/>
      <c r="H15" s="89"/>
      <c r="I15" s="89"/>
      <c r="J15" s="89"/>
      <c r="K15" s="89"/>
      <c r="L15" s="89"/>
      <c r="M15" s="102"/>
      <c r="N15" s="102"/>
      <c r="O15" s="102"/>
      <c r="P15" s="102"/>
      <c r="Q15" s="102"/>
      <c r="R15" s="102"/>
    </row>
    <row r="16" spans="1:18" x14ac:dyDescent="0.25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4:18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4:18" x14ac:dyDescent="0.25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4:18" x14ac:dyDescent="0.2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4:18" x14ac:dyDescent="0.25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4:18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4:18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4:18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4:18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4:18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4:18" x14ac:dyDescent="0.25"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47" customWidth="1"/>
    <col min="2" max="2" width="46" style="47" customWidth="1"/>
    <col min="3" max="3" width="18" style="47" customWidth="1"/>
    <col min="4" max="4" width="44.5703125" style="47" customWidth="1"/>
    <col min="5" max="16384" width="9.140625" style="47"/>
  </cols>
  <sheetData>
    <row r="1" spans="1:4" ht="66" customHeight="1" x14ac:dyDescent="0.25">
      <c r="D1" s="85" t="s">
        <v>201</v>
      </c>
    </row>
    <row r="2" spans="1:4" ht="67.5" customHeight="1" x14ac:dyDescent="0.25">
      <c r="A2" s="204" t="s">
        <v>202</v>
      </c>
      <c r="B2" s="204"/>
      <c r="C2" s="204"/>
      <c r="D2" s="204"/>
    </row>
    <row r="4" spans="1:4" ht="30.75" customHeight="1" x14ac:dyDescent="0.25">
      <c r="A4" s="104" t="s">
        <v>14</v>
      </c>
      <c r="B4" s="104" t="s">
        <v>55</v>
      </c>
      <c r="C4" s="104" t="s">
        <v>53</v>
      </c>
      <c r="D4" s="104" t="s">
        <v>203</v>
      </c>
    </row>
    <row r="5" spans="1:4" x14ac:dyDescent="0.25">
      <c r="A5" s="105">
        <v>1</v>
      </c>
      <c r="B5" s="105"/>
      <c r="C5" s="105"/>
      <c r="D5" s="105"/>
    </row>
    <row r="6" spans="1:4" x14ac:dyDescent="0.25">
      <c r="A6" s="105">
        <f>+A5+1</f>
        <v>2</v>
      </c>
      <c r="B6" s="106"/>
      <c r="C6" s="106"/>
      <c r="D6" s="107"/>
    </row>
    <row r="7" spans="1:4" x14ac:dyDescent="0.25">
      <c r="A7" s="105">
        <f t="shared" ref="A7:A14" si="0">+A6+1</f>
        <v>3</v>
      </c>
      <c r="B7" s="106"/>
      <c r="C7" s="106"/>
      <c r="D7" s="107"/>
    </row>
    <row r="8" spans="1:4" x14ac:dyDescent="0.25">
      <c r="A8" s="105">
        <f t="shared" si="0"/>
        <v>4</v>
      </c>
      <c r="B8" s="106"/>
      <c r="C8" s="106"/>
      <c r="D8" s="107"/>
    </row>
    <row r="9" spans="1:4" x14ac:dyDescent="0.25">
      <c r="A9" s="105">
        <f t="shared" si="0"/>
        <v>5</v>
      </c>
      <c r="B9" s="106"/>
      <c r="C9" s="106"/>
      <c r="D9" s="107"/>
    </row>
    <row r="10" spans="1:4" x14ac:dyDescent="0.25">
      <c r="A10" s="105">
        <f t="shared" si="0"/>
        <v>6</v>
      </c>
      <c r="B10" s="106"/>
      <c r="C10" s="106"/>
      <c r="D10" s="107"/>
    </row>
    <row r="11" spans="1:4" x14ac:dyDescent="0.25">
      <c r="A11" s="105">
        <f t="shared" si="0"/>
        <v>7</v>
      </c>
      <c r="B11" s="106"/>
      <c r="C11" s="106"/>
      <c r="D11" s="107"/>
    </row>
    <row r="12" spans="1:4" x14ac:dyDescent="0.25">
      <c r="A12" s="105">
        <f t="shared" si="0"/>
        <v>8</v>
      </c>
      <c r="B12" s="106"/>
      <c r="C12" s="106"/>
      <c r="D12" s="107"/>
    </row>
    <row r="13" spans="1:4" x14ac:dyDescent="0.25">
      <c r="A13" s="105">
        <f t="shared" si="0"/>
        <v>9</v>
      </c>
      <c r="B13" s="106"/>
      <c r="C13" s="106"/>
      <c r="D13" s="107"/>
    </row>
    <row r="14" spans="1:4" x14ac:dyDescent="0.25">
      <c r="A14" s="105">
        <f t="shared" si="0"/>
        <v>10</v>
      </c>
      <c r="B14" s="106"/>
      <c r="C14" s="106"/>
      <c r="D14" s="10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47" customWidth="1"/>
    <col min="2" max="2" width="38.42578125" style="47" customWidth="1"/>
    <col min="3" max="3" width="22.140625" style="47" customWidth="1"/>
    <col min="4" max="4" width="47.28515625" style="47" customWidth="1"/>
    <col min="5" max="16384" width="9.140625" style="47"/>
  </cols>
  <sheetData>
    <row r="1" spans="1:4" ht="60" customHeight="1" x14ac:dyDescent="0.25">
      <c r="D1" s="85" t="s">
        <v>204</v>
      </c>
    </row>
    <row r="2" spans="1:4" ht="64.5" customHeight="1" x14ac:dyDescent="0.25">
      <c r="A2" s="204" t="s">
        <v>205</v>
      </c>
      <c r="B2" s="204"/>
      <c r="C2" s="204"/>
      <c r="D2" s="204"/>
    </row>
    <row r="4" spans="1:4" ht="30.75" customHeight="1" x14ac:dyDescent="0.25">
      <c r="A4" s="104" t="s">
        <v>14</v>
      </c>
      <c r="B4" s="104" t="s">
        <v>55</v>
      </c>
      <c r="C4" s="104" t="s">
        <v>53</v>
      </c>
      <c r="D4" s="104" t="s">
        <v>203</v>
      </c>
    </row>
    <row r="5" spans="1:4" x14ac:dyDescent="0.25">
      <c r="A5" s="105">
        <v>1</v>
      </c>
      <c r="B5" s="105"/>
      <c r="C5" s="105"/>
      <c r="D5" s="105"/>
    </row>
    <row r="6" spans="1:4" x14ac:dyDescent="0.25">
      <c r="A6" s="105">
        <f>+A5+1</f>
        <v>2</v>
      </c>
      <c r="B6" s="106"/>
      <c r="C6" s="106"/>
      <c r="D6" s="107"/>
    </row>
    <row r="7" spans="1:4" x14ac:dyDescent="0.25">
      <c r="A7" s="105">
        <f t="shared" ref="A7:A14" si="0">+A6+1</f>
        <v>3</v>
      </c>
      <c r="B7" s="106"/>
      <c r="C7" s="106"/>
      <c r="D7" s="107"/>
    </row>
    <row r="8" spans="1:4" x14ac:dyDescent="0.25">
      <c r="A8" s="105">
        <f t="shared" si="0"/>
        <v>4</v>
      </c>
      <c r="B8" s="106"/>
      <c r="C8" s="106"/>
      <c r="D8" s="107"/>
    </row>
    <row r="9" spans="1:4" x14ac:dyDescent="0.25">
      <c r="A9" s="105">
        <f t="shared" si="0"/>
        <v>5</v>
      </c>
      <c r="B9" s="106"/>
      <c r="C9" s="106"/>
      <c r="D9" s="107"/>
    </row>
    <row r="10" spans="1:4" x14ac:dyDescent="0.25">
      <c r="A10" s="105">
        <f t="shared" si="0"/>
        <v>6</v>
      </c>
      <c r="B10" s="106"/>
      <c r="C10" s="106"/>
      <c r="D10" s="107"/>
    </row>
    <row r="11" spans="1:4" x14ac:dyDescent="0.25">
      <c r="A11" s="105">
        <f t="shared" si="0"/>
        <v>7</v>
      </c>
      <c r="B11" s="106"/>
      <c r="C11" s="106"/>
      <c r="D11" s="107"/>
    </row>
    <row r="12" spans="1:4" x14ac:dyDescent="0.25">
      <c r="A12" s="105">
        <f t="shared" si="0"/>
        <v>8</v>
      </c>
      <c r="B12" s="106"/>
      <c r="C12" s="106"/>
      <c r="D12" s="107"/>
    </row>
    <row r="13" spans="1:4" x14ac:dyDescent="0.25">
      <c r="A13" s="105">
        <f t="shared" si="0"/>
        <v>9</v>
      </c>
      <c r="B13" s="106"/>
      <c r="C13" s="106"/>
      <c r="D13" s="107"/>
    </row>
    <row r="14" spans="1:4" x14ac:dyDescent="0.25">
      <c r="A14" s="105">
        <f t="shared" si="0"/>
        <v>10</v>
      </c>
      <c r="B14" s="106"/>
      <c r="C14" s="106"/>
      <c r="D14" s="107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47"/>
    <col min="2" max="2" width="52.85546875" style="47" customWidth="1"/>
    <col min="3" max="3" width="20.85546875" style="47" customWidth="1"/>
    <col min="4" max="4" width="55.85546875" style="47" customWidth="1"/>
    <col min="5" max="16384" width="9.140625" style="47"/>
  </cols>
  <sheetData>
    <row r="1" spans="1:10" ht="78.75" x14ac:dyDescent="0.25">
      <c r="A1" s="108"/>
      <c r="B1" s="109"/>
      <c r="C1" s="108"/>
      <c r="D1" s="110" t="s">
        <v>206</v>
      </c>
    </row>
    <row r="2" spans="1:10" ht="72.75" customHeight="1" x14ac:dyDescent="0.25">
      <c r="A2" s="204" t="s">
        <v>207</v>
      </c>
      <c r="B2" s="204"/>
      <c r="C2" s="204"/>
      <c r="D2" s="204"/>
      <c r="E2" s="111"/>
      <c r="F2" s="111"/>
      <c r="G2" s="111"/>
      <c r="H2" s="111"/>
      <c r="I2" s="111"/>
      <c r="J2" s="111"/>
    </row>
    <row r="3" spans="1:10" ht="19.5" x14ac:dyDescent="0.25">
      <c r="A3" s="214" t="s">
        <v>208</v>
      </c>
      <c r="B3" s="214"/>
      <c r="C3" s="214"/>
      <c r="D3" s="214"/>
    </row>
    <row r="4" spans="1:10" ht="18.75" x14ac:dyDescent="0.25">
      <c r="A4" s="108"/>
      <c r="B4" s="108"/>
      <c r="C4" s="108"/>
      <c r="D4" s="108"/>
    </row>
    <row r="5" spans="1:10" ht="24.75" customHeight="1" x14ac:dyDescent="0.25">
      <c r="A5" s="215" t="s">
        <v>14</v>
      </c>
      <c r="B5" s="215" t="s">
        <v>209</v>
      </c>
      <c r="C5" s="215" t="s">
        <v>210</v>
      </c>
      <c r="D5" s="215" t="s">
        <v>211</v>
      </c>
    </row>
    <row r="6" spans="1:10" ht="26.25" customHeight="1" x14ac:dyDescent="0.25">
      <c r="A6" s="215"/>
      <c r="B6" s="215"/>
      <c r="C6" s="215"/>
      <c r="D6" s="215"/>
    </row>
    <row r="7" spans="1:10" ht="18.75" x14ac:dyDescent="0.25">
      <c r="A7" s="112"/>
      <c r="B7" s="113"/>
      <c r="C7" s="113"/>
      <c r="D7" s="113"/>
    </row>
    <row r="8" spans="1:10" ht="18.75" x14ac:dyDescent="0.25">
      <c r="A8" s="112"/>
      <c r="B8" s="114"/>
      <c r="C8" s="112"/>
      <c r="D8" s="112"/>
    </row>
    <row r="9" spans="1:10" ht="18.75" x14ac:dyDescent="0.25">
      <c r="A9" s="112"/>
      <c r="B9" s="114"/>
      <c r="C9" s="113"/>
      <c r="D9" s="113"/>
    </row>
    <row r="10" spans="1:10" ht="18.75" x14ac:dyDescent="0.25">
      <c r="A10" s="112"/>
      <c r="B10" s="114"/>
      <c r="C10" s="113"/>
      <c r="D10" s="113"/>
    </row>
    <row r="11" spans="1:10" ht="18.75" x14ac:dyDescent="0.25">
      <c r="A11" s="112"/>
      <c r="B11" s="114"/>
      <c r="C11" s="112"/>
      <c r="D11" s="113"/>
    </row>
    <row r="12" spans="1:10" ht="18.75" x14ac:dyDescent="0.25">
      <c r="A12" s="112"/>
      <c r="B12" s="113"/>
      <c r="C12" s="113"/>
      <c r="D12" s="113"/>
    </row>
    <row r="15" spans="1:10" ht="15.75" customHeight="1" x14ac:dyDescent="0.25">
      <c r="A15" s="213" t="s">
        <v>212</v>
      </c>
      <c r="B15" s="213"/>
      <c r="C15" s="213"/>
      <c r="D15" s="213"/>
    </row>
    <row r="16" spans="1:10" x14ac:dyDescent="0.25">
      <c r="A16" s="213"/>
      <c r="B16" s="213"/>
      <c r="C16" s="213"/>
      <c r="D16" s="213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A4" sqref="A4:K4"/>
    </sheetView>
  </sheetViews>
  <sheetFormatPr defaultRowHeight="15" x14ac:dyDescent="0.25"/>
  <cols>
    <col min="1" max="1" width="6.7109375" style="47" customWidth="1"/>
    <col min="2" max="2" width="24.7109375" style="47" customWidth="1"/>
    <col min="3" max="3" width="14.5703125" style="47" customWidth="1"/>
    <col min="4" max="6" width="27.42578125" style="47" customWidth="1"/>
    <col min="7" max="7" width="11" style="47" customWidth="1"/>
    <col min="8" max="8" width="18" style="47" customWidth="1"/>
    <col min="9" max="9" width="12.42578125" style="47" customWidth="1"/>
    <col min="10" max="10" width="13.7109375" style="47" customWidth="1"/>
    <col min="11" max="11" width="14.85546875" style="47" customWidth="1"/>
    <col min="12" max="16384" width="9.140625" style="47"/>
  </cols>
  <sheetData>
    <row r="1" spans="1:11" ht="66" customHeight="1" x14ac:dyDescent="0.25">
      <c r="A1" s="8"/>
      <c r="B1" s="8"/>
      <c r="C1" s="8"/>
      <c r="D1" s="8"/>
      <c r="E1" s="8"/>
      <c r="H1" s="203" t="s">
        <v>93</v>
      </c>
      <c r="I1" s="154"/>
      <c r="J1" s="154"/>
      <c r="K1" s="154"/>
    </row>
    <row r="2" spans="1:11" ht="18.75" x14ac:dyDescent="0.25">
      <c r="A2" s="8"/>
      <c r="B2" s="8"/>
      <c r="C2" s="8"/>
      <c r="D2" s="8"/>
      <c r="E2" s="8"/>
      <c r="I2" s="154"/>
      <c r="J2" s="154"/>
      <c r="K2" s="154"/>
    </row>
    <row r="3" spans="1:11" ht="63" customHeight="1" x14ac:dyDescent="0.25">
      <c r="A3" s="157" t="s">
        <v>865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8.75" x14ac:dyDescent="0.25">
      <c r="A4" s="158" t="s">
        <v>31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37.5" x14ac:dyDescent="0.25">
      <c r="A5" s="8"/>
      <c r="B5" s="14" t="s">
        <v>32</v>
      </c>
      <c r="C5" s="14"/>
      <c r="D5" s="8"/>
      <c r="E5" s="8"/>
      <c r="F5" s="8"/>
      <c r="G5" s="8"/>
      <c r="H5" s="8"/>
      <c r="I5" s="8"/>
      <c r="J5" s="8"/>
      <c r="K5" s="42"/>
    </row>
    <row r="6" spans="1:11" s="73" customFormat="1" ht="35.25" customHeight="1" x14ac:dyDescent="0.25">
      <c r="A6" s="219" t="s">
        <v>14</v>
      </c>
      <c r="B6" s="219" t="s">
        <v>26</v>
      </c>
      <c r="C6" s="219" t="s">
        <v>53</v>
      </c>
      <c r="D6" s="219" t="s">
        <v>35</v>
      </c>
      <c r="E6" s="219" t="s">
        <v>39</v>
      </c>
      <c r="F6" s="219" t="s">
        <v>76</v>
      </c>
      <c r="G6" s="219" t="s">
        <v>30</v>
      </c>
      <c r="H6" s="219"/>
      <c r="I6" s="219" t="s">
        <v>81</v>
      </c>
      <c r="J6" s="219"/>
      <c r="K6" s="219"/>
    </row>
    <row r="7" spans="1:11" s="73" customFormat="1" ht="48" customHeight="1" x14ac:dyDescent="0.25">
      <c r="A7" s="219"/>
      <c r="B7" s="219"/>
      <c r="C7" s="219"/>
      <c r="D7" s="219"/>
      <c r="E7" s="219"/>
      <c r="F7" s="219"/>
      <c r="G7" s="72" t="s">
        <v>34</v>
      </c>
      <c r="H7" s="72" t="s">
        <v>23</v>
      </c>
      <c r="I7" s="72" t="s">
        <v>82</v>
      </c>
      <c r="J7" s="72" t="s">
        <v>83</v>
      </c>
      <c r="K7" s="72" t="s">
        <v>84</v>
      </c>
    </row>
    <row r="8" spans="1:11" ht="18.75" customHeight="1" x14ac:dyDescent="0.25">
      <c r="A8" s="126">
        <v>1</v>
      </c>
      <c r="B8" s="216" t="s">
        <v>97</v>
      </c>
      <c r="C8" s="217"/>
      <c r="D8" s="217"/>
      <c r="E8" s="217"/>
      <c r="F8" s="217"/>
      <c r="G8" s="217"/>
      <c r="H8" s="217"/>
      <c r="I8" s="217"/>
      <c r="J8" s="217"/>
      <c r="K8" s="218"/>
    </row>
    <row r="9" spans="1:11" ht="18.75" x14ac:dyDescent="0.25">
      <c r="A9" s="39">
        <f>+A8+1</f>
        <v>2</v>
      </c>
      <c r="B9" s="40"/>
      <c r="C9" s="40"/>
      <c r="D9" s="39"/>
      <c r="E9" s="39"/>
      <c r="F9" s="39"/>
      <c r="G9" s="39"/>
      <c r="H9" s="39"/>
      <c r="I9" s="39"/>
      <c r="J9" s="39"/>
      <c r="K9" s="41"/>
    </row>
    <row r="10" spans="1:11" ht="18.75" x14ac:dyDescent="0.25">
      <c r="A10" s="39">
        <f t="shared" ref="A10" si="0">+A9+1</f>
        <v>3</v>
      </c>
      <c r="B10" s="40"/>
      <c r="C10" s="40"/>
      <c r="D10" s="39"/>
      <c r="E10" s="39"/>
      <c r="F10" s="39"/>
      <c r="G10" s="39"/>
      <c r="H10" s="39"/>
      <c r="I10" s="39"/>
      <c r="J10" s="39"/>
      <c r="K10" s="41"/>
    </row>
    <row r="11" spans="1:11" ht="18.75" x14ac:dyDescent="0.25">
      <c r="A11" s="159" t="s">
        <v>22</v>
      </c>
      <c r="B11" s="159"/>
      <c r="C11" s="71" t="s">
        <v>80</v>
      </c>
      <c r="D11" s="71">
        <f t="shared" ref="D11:I11" si="1">SUM(D8:D10)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 t="shared" si="1"/>
        <v>0</v>
      </c>
      <c r="I11" s="71">
        <f t="shared" si="1"/>
        <v>0</v>
      </c>
      <c r="J11" s="71">
        <v>0</v>
      </c>
      <c r="K11" s="71">
        <f>SUM(K8:K10)</f>
        <v>0</v>
      </c>
    </row>
    <row r="13" spans="1:11" ht="18.75" x14ac:dyDescent="0.25">
      <c r="A13" s="8"/>
      <c r="B13" s="70" t="s">
        <v>33</v>
      </c>
      <c r="C13" s="14"/>
      <c r="D13" s="8"/>
      <c r="E13" s="8"/>
      <c r="F13" s="42"/>
      <c r="G13" s="42"/>
      <c r="H13" s="42"/>
      <c r="I13" s="8"/>
      <c r="J13" s="8"/>
      <c r="K13" s="42"/>
    </row>
    <row r="14" spans="1:11" ht="15" customHeight="1" x14ac:dyDescent="0.25">
      <c r="A14" s="219" t="s">
        <v>14</v>
      </c>
      <c r="B14" s="219" t="s">
        <v>27</v>
      </c>
      <c r="C14" s="219" t="s">
        <v>53</v>
      </c>
      <c r="D14" s="219" t="s">
        <v>35</v>
      </c>
      <c r="E14" s="219" t="s">
        <v>39</v>
      </c>
      <c r="F14" s="219" t="s">
        <v>76</v>
      </c>
      <c r="G14" s="224" t="s">
        <v>29</v>
      </c>
      <c r="H14" s="225"/>
      <c r="I14" s="225"/>
      <c r="J14" s="225"/>
      <c r="K14" s="226"/>
    </row>
    <row r="15" spans="1:11" ht="48.6" customHeight="1" x14ac:dyDescent="0.25">
      <c r="A15" s="219"/>
      <c r="B15" s="219"/>
      <c r="C15" s="219"/>
      <c r="D15" s="219"/>
      <c r="E15" s="219"/>
      <c r="F15" s="219"/>
      <c r="G15" s="227"/>
      <c r="H15" s="228"/>
      <c r="I15" s="228"/>
      <c r="J15" s="228"/>
      <c r="K15" s="229"/>
    </row>
    <row r="16" spans="1:11" ht="18.75" x14ac:dyDescent="0.25">
      <c r="A16" s="39">
        <v>1</v>
      </c>
      <c r="B16" s="40"/>
      <c r="C16" s="40"/>
      <c r="D16" s="39"/>
      <c r="E16" s="39"/>
      <c r="F16" s="39"/>
      <c r="G16" s="221"/>
      <c r="H16" s="222"/>
      <c r="I16" s="222"/>
      <c r="J16" s="222"/>
      <c r="K16" s="223"/>
    </row>
    <row r="17" spans="1:11" ht="18.75" x14ac:dyDescent="0.25">
      <c r="A17" s="39">
        <f>+A16+1</f>
        <v>2</v>
      </c>
      <c r="B17" s="40"/>
      <c r="C17" s="40"/>
      <c r="D17" s="39"/>
      <c r="E17" s="39"/>
      <c r="F17" s="39"/>
      <c r="G17" s="221"/>
      <c r="H17" s="222"/>
      <c r="I17" s="222"/>
      <c r="J17" s="222"/>
      <c r="K17" s="223"/>
    </row>
    <row r="18" spans="1:11" ht="18.75" x14ac:dyDescent="0.25">
      <c r="A18" s="39">
        <f t="shared" ref="A18" si="2">+A17+1</f>
        <v>3</v>
      </c>
      <c r="B18" s="40"/>
      <c r="C18" s="40"/>
      <c r="D18" s="39"/>
      <c r="E18" s="39"/>
      <c r="F18" s="39"/>
      <c r="G18" s="221"/>
      <c r="H18" s="222"/>
      <c r="I18" s="222"/>
      <c r="J18" s="222"/>
      <c r="K18" s="223"/>
    </row>
    <row r="19" spans="1:11" ht="18.75" x14ac:dyDescent="0.25">
      <c r="A19" s="159" t="s">
        <v>22</v>
      </c>
      <c r="B19" s="159"/>
      <c r="C19" s="71" t="s">
        <v>80</v>
      </c>
      <c r="D19" s="71">
        <f>SUM(D16:D18)</f>
        <v>0</v>
      </c>
      <c r="E19" s="71">
        <f>SUM(E16:E18)</f>
        <v>0</v>
      </c>
      <c r="F19" s="71">
        <f>SUM(F16:F18)</f>
        <v>0</v>
      </c>
      <c r="G19" s="221" t="s">
        <v>80</v>
      </c>
      <c r="H19" s="222"/>
      <c r="I19" s="222"/>
      <c r="J19" s="222"/>
      <c r="K19" s="223"/>
    </row>
    <row r="22" spans="1:11" ht="18.75" x14ac:dyDescent="0.25">
      <c r="A22" s="8"/>
      <c r="B22" s="70" t="s">
        <v>47</v>
      </c>
      <c r="C22" s="14"/>
      <c r="D22" s="8"/>
      <c r="E22" s="8"/>
      <c r="F22" s="42"/>
      <c r="G22" s="42"/>
      <c r="H22" s="42"/>
      <c r="I22" s="8"/>
      <c r="J22" s="8"/>
      <c r="K22" s="42"/>
    </row>
    <row r="23" spans="1:11" ht="16.5" customHeight="1" x14ac:dyDescent="0.25">
      <c r="A23" s="219" t="s">
        <v>14</v>
      </c>
      <c r="B23" s="219" t="s">
        <v>50</v>
      </c>
      <c r="C23" s="219" t="s">
        <v>53</v>
      </c>
      <c r="D23" s="219" t="s">
        <v>51</v>
      </c>
      <c r="E23" s="219" t="s">
        <v>48</v>
      </c>
      <c r="F23" s="219" t="s">
        <v>77</v>
      </c>
      <c r="G23" s="224" t="s">
        <v>49</v>
      </c>
      <c r="H23" s="225"/>
      <c r="I23" s="225"/>
      <c r="J23" s="225"/>
      <c r="K23" s="226"/>
    </row>
    <row r="24" spans="1:11" ht="34.5" customHeight="1" x14ac:dyDescent="0.25">
      <c r="A24" s="219"/>
      <c r="B24" s="219"/>
      <c r="C24" s="219"/>
      <c r="D24" s="219"/>
      <c r="E24" s="219"/>
      <c r="F24" s="219"/>
      <c r="G24" s="227"/>
      <c r="H24" s="228"/>
      <c r="I24" s="228"/>
      <c r="J24" s="228"/>
      <c r="K24" s="229"/>
    </row>
    <row r="25" spans="1:11" ht="18.75" x14ac:dyDescent="0.25">
      <c r="A25" s="39">
        <v>1</v>
      </c>
      <c r="B25" s="40"/>
      <c r="C25" s="40"/>
      <c r="D25" s="39"/>
      <c r="E25" s="39"/>
      <c r="F25" s="39"/>
      <c r="G25" s="221"/>
      <c r="H25" s="222"/>
      <c r="I25" s="222"/>
      <c r="J25" s="222"/>
      <c r="K25" s="223"/>
    </row>
    <row r="26" spans="1:11" ht="18.75" x14ac:dyDescent="0.25">
      <c r="A26" s="39">
        <f>+A25+1</f>
        <v>2</v>
      </c>
      <c r="B26" s="40"/>
      <c r="C26" s="40"/>
      <c r="D26" s="39"/>
      <c r="E26" s="39"/>
      <c r="F26" s="39"/>
      <c r="G26" s="221"/>
      <c r="H26" s="222"/>
      <c r="I26" s="222"/>
      <c r="J26" s="222"/>
      <c r="K26" s="223"/>
    </row>
    <row r="27" spans="1:11" ht="18.75" x14ac:dyDescent="0.25">
      <c r="A27" s="39">
        <f t="shared" ref="A27" si="3">+A26+1</f>
        <v>3</v>
      </c>
      <c r="B27" s="40"/>
      <c r="C27" s="40"/>
      <c r="D27" s="39"/>
      <c r="E27" s="39"/>
      <c r="F27" s="39"/>
      <c r="G27" s="221"/>
      <c r="H27" s="222"/>
      <c r="I27" s="222"/>
      <c r="J27" s="222"/>
      <c r="K27" s="223"/>
    </row>
    <row r="28" spans="1:11" ht="18.75" x14ac:dyDescent="0.25">
      <c r="A28" s="159" t="s">
        <v>22</v>
      </c>
      <c r="B28" s="159"/>
      <c r="C28" s="71"/>
      <c r="D28" s="71">
        <f>SUM(D25:D27)</f>
        <v>0</v>
      </c>
      <c r="E28" s="71">
        <f>SUM(E25:E27)</f>
        <v>0</v>
      </c>
      <c r="F28" s="71">
        <f>SUM(F25:F27)</f>
        <v>0</v>
      </c>
      <c r="G28" s="221" t="s">
        <v>80</v>
      </c>
      <c r="H28" s="222"/>
      <c r="I28" s="222"/>
      <c r="J28" s="222"/>
      <c r="K28" s="223"/>
    </row>
    <row r="30" spans="1:11" x14ac:dyDescent="0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6" style="43" customWidth="1"/>
    <col min="2" max="2" width="17.28515625" style="43" customWidth="1"/>
    <col min="3" max="3" width="13.7109375" style="43" customWidth="1"/>
    <col min="4" max="7" width="20.85546875" style="43" customWidth="1"/>
    <col min="8" max="8" width="17.5703125" style="43" customWidth="1"/>
    <col min="9" max="9" width="19.28515625" style="43" customWidth="1"/>
    <col min="10" max="10" width="14" style="43" customWidth="1"/>
    <col min="11" max="13" width="18.7109375" style="43" customWidth="1"/>
    <col min="14" max="14" width="15.7109375" style="43" customWidth="1"/>
    <col min="15" max="19" width="15.7109375" style="44" customWidth="1"/>
    <col min="20" max="16384" width="9.140625" style="44"/>
  </cols>
  <sheetData>
    <row r="1" spans="1:10" ht="66.75" customHeight="1" x14ac:dyDescent="0.25">
      <c r="H1" s="230" t="s">
        <v>94</v>
      </c>
      <c r="I1" s="230"/>
      <c r="J1" s="230"/>
    </row>
    <row r="3" spans="1:10" s="43" customFormat="1" ht="73.5" customHeight="1" x14ac:dyDescent="0.25">
      <c r="A3" s="207" t="s">
        <v>866</v>
      </c>
      <c r="B3" s="207"/>
      <c r="C3" s="207"/>
      <c r="D3" s="207"/>
      <c r="E3" s="207"/>
      <c r="F3" s="207"/>
      <c r="G3" s="207"/>
      <c r="H3" s="207"/>
      <c r="I3" s="207"/>
      <c r="J3" s="207"/>
    </row>
    <row r="5" spans="1:10" s="43" customFormat="1" ht="47.25" customHeight="1" x14ac:dyDescent="0.25">
      <c r="A5" s="234" t="s">
        <v>78</v>
      </c>
      <c r="B5" s="234" t="s">
        <v>40</v>
      </c>
      <c r="C5" s="234" t="s">
        <v>79</v>
      </c>
      <c r="D5" s="231" t="s">
        <v>41</v>
      </c>
      <c r="E5" s="232"/>
      <c r="F5" s="235" t="s">
        <v>46</v>
      </c>
      <c r="G5" s="235" t="s">
        <v>44</v>
      </c>
      <c r="H5" s="235" t="s">
        <v>71</v>
      </c>
      <c r="I5" s="235" t="s">
        <v>72</v>
      </c>
      <c r="J5" s="235" t="s">
        <v>25</v>
      </c>
    </row>
    <row r="6" spans="1:10" s="43" customFormat="1" ht="60.75" customHeight="1" x14ac:dyDescent="0.25">
      <c r="A6" s="234"/>
      <c r="B6" s="234"/>
      <c r="C6" s="234"/>
      <c r="D6" s="51" t="s">
        <v>42</v>
      </c>
      <c r="E6" s="51" t="s">
        <v>43</v>
      </c>
      <c r="F6" s="236"/>
      <c r="G6" s="236"/>
      <c r="H6" s="236"/>
      <c r="I6" s="236"/>
      <c r="J6" s="236"/>
    </row>
    <row r="7" spans="1:10" s="43" customFormat="1" ht="18.75" x14ac:dyDescent="0.25">
      <c r="A7" s="46">
        <v>1</v>
      </c>
      <c r="B7" s="237" t="s">
        <v>96</v>
      </c>
      <c r="C7" s="238"/>
      <c r="D7" s="238"/>
      <c r="E7" s="238"/>
      <c r="F7" s="238"/>
      <c r="G7" s="238"/>
      <c r="H7" s="238"/>
      <c r="I7" s="238"/>
      <c r="J7" s="239"/>
    </row>
    <row r="8" spans="1:10" s="43" customFormat="1" ht="15" x14ac:dyDescent="0.25">
      <c r="A8" s="46">
        <v>2</v>
      </c>
      <c r="B8" s="45"/>
      <c r="C8" s="69" t="s">
        <v>80</v>
      </c>
      <c r="D8" s="45"/>
      <c r="E8" s="45"/>
      <c r="F8" s="45"/>
      <c r="G8" s="45"/>
      <c r="H8" s="45"/>
      <c r="I8" s="45"/>
      <c r="J8" s="45"/>
    </row>
    <row r="9" spans="1:10" s="43" customFormat="1" ht="15" x14ac:dyDescent="0.25">
      <c r="A9" s="46">
        <v>3</v>
      </c>
      <c r="B9" s="45"/>
      <c r="C9" s="69" t="s">
        <v>80</v>
      </c>
      <c r="D9" s="45"/>
      <c r="E9" s="45"/>
      <c r="F9" s="45"/>
      <c r="G9" s="45"/>
      <c r="H9" s="45"/>
      <c r="I9" s="45"/>
      <c r="J9" s="45"/>
    </row>
    <row r="10" spans="1:10" s="43" customFormat="1" ht="15" x14ac:dyDescent="0.25">
      <c r="A10" s="46">
        <v>4</v>
      </c>
      <c r="B10" s="45"/>
      <c r="C10" s="69" t="s">
        <v>80</v>
      </c>
      <c r="D10" s="45"/>
      <c r="E10" s="45"/>
      <c r="F10" s="45"/>
      <c r="G10" s="45"/>
      <c r="H10" s="45"/>
      <c r="I10" s="45"/>
      <c r="J10" s="45"/>
    </row>
    <row r="11" spans="1:10" s="43" customFormat="1" ht="15" x14ac:dyDescent="0.25">
      <c r="A11" s="46">
        <v>5</v>
      </c>
      <c r="B11" s="45"/>
      <c r="C11" s="69" t="s">
        <v>80</v>
      </c>
      <c r="D11" s="45"/>
      <c r="E11" s="45"/>
      <c r="F11" s="45"/>
      <c r="G11" s="45"/>
      <c r="H11" s="45"/>
      <c r="I11" s="45"/>
      <c r="J11" s="45"/>
    </row>
    <row r="13" spans="1:10" s="43" customFormat="1" ht="30.75" customHeight="1" x14ac:dyDescent="0.25">
      <c r="A13" s="52"/>
      <c r="B13" s="233" t="s">
        <v>45</v>
      </c>
      <c r="C13" s="233"/>
      <c r="D13" s="233"/>
      <c r="E13" s="233"/>
      <c r="F13" s="233"/>
      <c r="G13" s="233"/>
      <c r="H13" s="233"/>
      <c r="I13" s="233"/>
      <c r="J13" s="233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04" t="s">
        <v>52</v>
      </c>
      <c r="B5" s="204"/>
      <c r="C5" s="204"/>
      <c r="D5" s="204"/>
    </row>
    <row r="7" spans="1:4" ht="25.5" x14ac:dyDescent="0.25">
      <c r="A7" s="56" t="s">
        <v>24</v>
      </c>
      <c r="B7" s="56" t="s">
        <v>55</v>
      </c>
      <c r="C7" s="56" t="s">
        <v>53</v>
      </c>
      <c r="D7" s="56" t="s">
        <v>54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view="pageBreakPreview" zoomScale="85" zoomScaleNormal="85" zoomScaleSheetLayoutView="85" workbookViewId="0">
      <pane xSplit="4" ySplit="4" topLeftCell="E8" activePane="bottomRight" state="frozen"/>
      <selection activeCell="F9" sqref="F9"/>
      <selection pane="topRight" activeCell="F9" sqref="F9"/>
      <selection pane="bottomLeft" activeCell="F9" sqref="F9"/>
      <selection pane="bottomRight" activeCell="E10" sqref="E10"/>
    </sheetView>
  </sheetViews>
  <sheetFormatPr defaultColWidth="9.140625" defaultRowHeight="18.75" x14ac:dyDescent="0.25"/>
  <cols>
    <col min="1" max="1" width="8.140625" style="31" customWidth="1"/>
    <col min="2" max="2" width="28.85546875" style="33" customWidth="1"/>
    <col min="3" max="3" width="26.140625" style="33" customWidth="1"/>
    <col min="4" max="4" width="26.7109375" style="31" customWidth="1"/>
    <col min="5" max="5" width="19" style="33" customWidth="1"/>
    <col min="6" max="8" width="15.7109375" style="33" customWidth="1"/>
    <col min="9" max="9" width="20.5703125" style="33" customWidth="1"/>
    <col min="10" max="10" width="17.5703125" style="33" customWidth="1"/>
    <col min="11" max="12" width="18.140625" style="33" customWidth="1"/>
    <col min="13" max="13" width="16.7109375" style="31" customWidth="1"/>
    <col min="14" max="16" width="15.7109375" style="31" customWidth="1"/>
    <col min="17" max="20" width="18.7109375" style="31" customWidth="1"/>
    <col min="21" max="26" width="15.7109375" style="31" customWidth="1"/>
    <col min="27" max="16384" width="9.140625" style="31"/>
  </cols>
  <sheetData>
    <row r="1" spans="1:16" ht="93" customHeight="1" x14ac:dyDescent="0.25">
      <c r="G1" s="160" t="s">
        <v>89</v>
      </c>
      <c r="H1" s="160"/>
      <c r="I1" s="160"/>
      <c r="J1" s="160"/>
      <c r="K1" s="162"/>
      <c r="L1" s="162"/>
    </row>
    <row r="2" spans="1:16" x14ac:dyDescent="0.25">
      <c r="K2" s="162"/>
      <c r="L2" s="162"/>
    </row>
    <row r="3" spans="1:16" ht="60" customHeight="1" x14ac:dyDescent="0.25">
      <c r="A3" s="168" t="s">
        <v>859</v>
      </c>
      <c r="B3" s="168"/>
      <c r="C3" s="168"/>
      <c r="D3" s="168"/>
      <c r="E3" s="168"/>
      <c r="F3" s="168"/>
      <c r="G3" s="168"/>
      <c r="H3" s="168"/>
      <c r="I3" s="168"/>
      <c r="J3" s="168"/>
      <c r="K3" s="37"/>
      <c r="L3" s="37"/>
      <c r="M3" s="32"/>
      <c r="N3" s="32"/>
      <c r="O3" s="32"/>
      <c r="P3" s="32"/>
    </row>
    <row r="4" spans="1:16" x14ac:dyDescent="0.25">
      <c r="J4" s="34"/>
      <c r="L4" s="31"/>
    </row>
    <row r="5" spans="1:16" ht="39.75" customHeight="1" x14ac:dyDescent="0.25">
      <c r="A5" s="165" t="s">
        <v>14</v>
      </c>
      <c r="B5" s="163" t="s">
        <v>56</v>
      </c>
      <c r="C5" s="163" t="s">
        <v>57</v>
      </c>
      <c r="D5" s="163" t="s">
        <v>58</v>
      </c>
      <c r="E5" s="163" t="s">
        <v>59</v>
      </c>
      <c r="F5" s="167" t="s">
        <v>61</v>
      </c>
      <c r="G5" s="167"/>
      <c r="H5" s="163" t="s">
        <v>68</v>
      </c>
      <c r="I5" s="163" t="s">
        <v>69</v>
      </c>
      <c r="J5" s="163" t="s">
        <v>85</v>
      </c>
      <c r="L5" s="34"/>
    </row>
    <row r="6" spans="1:16" ht="159.75" customHeight="1" x14ac:dyDescent="0.25">
      <c r="A6" s="166"/>
      <c r="B6" s="164"/>
      <c r="C6" s="164"/>
      <c r="D6" s="164"/>
      <c r="E6" s="164"/>
      <c r="F6" s="57" t="s">
        <v>67</v>
      </c>
      <c r="G6" s="57" t="s">
        <v>70</v>
      </c>
      <c r="H6" s="164"/>
      <c r="I6" s="164"/>
      <c r="J6" s="164"/>
      <c r="L6" s="34"/>
    </row>
    <row r="7" spans="1:16" ht="36.75" customHeight="1" x14ac:dyDescent="0.25">
      <c r="A7" s="59">
        <v>1</v>
      </c>
      <c r="B7" s="169" t="s">
        <v>98</v>
      </c>
      <c r="C7" s="170"/>
      <c r="D7" s="170"/>
      <c r="E7" s="170"/>
      <c r="F7" s="170"/>
      <c r="G7" s="170"/>
      <c r="H7" s="170"/>
      <c r="I7" s="170"/>
      <c r="J7" s="171"/>
      <c r="L7" s="34"/>
    </row>
    <row r="8" spans="1:16" ht="36.75" customHeight="1" x14ac:dyDescent="0.25">
      <c r="A8" s="128" t="s">
        <v>99</v>
      </c>
      <c r="B8" s="129"/>
      <c r="C8" s="130"/>
      <c r="D8" s="130"/>
      <c r="E8" s="130"/>
      <c r="F8" s="130"/>
      <c r="G8" s="130"/>
      <c r="H8" s="130"/>
      <c r="I8" s="130"/>
      <c r="J8" s="131"/>
      <c r="K8" s="125"/>
      <c r="L8" s="34"/>
    </row>
    <row r="9" spans="1:16" ht="36.75" customHeight="1" x14ac:dyDescent="0.25">
      <c r="A9" s="128" t="s">
        <v>100</v>
      </c>
      <c r="B9" s="129"/>
      <c r="C9" s="130"/>
      <c r="D9" s="130"/>
      <c r="E9" s="130"/>
      <c r="F9" s="130"/>
      <c r="G9" s="130"/>
      <c r="H9" s="130"/>
      <c r="I9" s="130"/>
      <c r="J9" s="131"/>
      <c r="K9" s="125"/>
      <c r="L9" s="34"/>
    </row>
    <row r="10" spans="1:16" ht="36.75" customHeight="1" x14ac:dyDescent="0.25">
      <c r="A10" s="128" t="s">
        <v>101</v>
      </c>
      <c r="B10" s="129"/>
      <c r="C10" s="130"/>
      <c r="D10" s="130"/>
      <c r="E10" s="130"/>
      <c r="F10" s="130"/>
      <c r="G10" s="130"/>
      <c r="H10" s="130"/>
      <c r="I10" s="130"/>
      <c r="J10" s="131"/>
      <c r="K10" s="125"/>
      <c r="L10" s="34"/>
    </row>
    <row r="11" spans="1:16" ht="36.75" customHeight="1" x14ac:dyDescent="0.25">
      <c r="A11" s="128" t="s">
        <v>102</v>
      </c>
      <c r="B11" s="129"/>
      <c r="C11" s="130"/>
      <c r="D11" s="130"/>
      <c r="E11" s="130"/>
      <c r="F11" s="130"/>
      <c r="G11" s="130"/>
      <c r="H11" s="130"/>
      <c r="I11" s="130"/>
      <c r="J11" s="131"/>
      <c r="K11" s="125"/>
      <c r="L11" s="34"/>
    </row>
    <row r="12" spans="1:16" x14ac:dyDescent="0.25">
      <c r="L12" s="34"/>
    </row>
    <row r="13" spans="1:16" ht="4.5" customHeight="1" x14ac:dyDescent="0.25">
      <c r="L13" s="34"/>
    </row>
    <row r="14" spans="1:16" ht="66.75" customHeight="1" x14ac:dyDescent="0.25">
      <c r="A14" s="161" t="s">
        <v>86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48"/>
      <c r="L14" s="48"/>
    </row>
  </sheetData>
  <mergeCells count="15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</sheetPr>
  <dimension ref="A1:O26"/>
  <sheetViews>
    <sheetView view="pageBreakPreview" zoomScaleNormal="100" zoomScaleSheetLayoutView="100" workbookViewId="0">
      <pane xSplit="2" ySplit="6" topLeftCell="C19" activePane="bottomRight" state="frozen"/>
      <selection activeCell="F9" sqref="F9"/>
      <selection pane="topRight" activeCell="F9" sqref="F9"/>
      <selection pane="bottomLeft" activeCell="F9" sqref="F9"/>
      <selection pane="bottomRight" activeCell="E19" sqref="E19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58.28515625" style="7" customWidth="1"/>
    <col min="4" max="5" width="24.140625" style="7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59.25" customHeight="1" x14ac:dyDescent="0.25">
      <c r="E1" s="180" t="s">
        <v>87</v>
      </c>
      <c r="F1" s="180"/>
    </row>
    <row r="2" spans="1:15" ht="8.25" customHeight="1" x14ac:dyDescent="0.25">
      <c r="A2" s="7"/>
      <c r="F2" s="60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83" t="s">
        <v>860</v>
      </c>
      <c r="B3" s="183"/>
      <c r="C3" s="183"/>
      <c r="D3" s="183"/>
      <c r="E3" s="183"/>
      <c r="F3" s="183"/>
      <c r="G3" s="1"/>
      <c r="H3" s="1"/>
      <c r="I3" s="1"/>
      <c r="J3" s="1"/>
    </row>
    <row r="4" spans="1:15" ht="22.5" customHeight="1" x14ac:dyDescent="0.25">
      <c r="F4" s="117" t="s">
        <v>220</v>
      </c>
    </row>
    <row r="5" spans="1:15" ht="29.25" customHeight="1" x14ac:dyDescent="0.25">
      <c r="A5" s="181" t="s">
        <v>14</v>
      </c>
      <c r="B5" s="181" t="s">
        <v>15</v>
      </c>
      <c r="C5" s="181" t="s">
        <v>62</v>
      </c>
      <c r="D5" s="179" t="s">
        <v>16</v>
      </c>
      <c r="E5" s="179"/>
      <c r="F5" s="181" t="s">
        <v>36</v>
      </c>
      <c r="K5" s="4"/>
    </row>
    <row r="6" spans="1:15" ht="35.25" customHeight="1" x14ac:dyDescent="0.25">
      <c r="A6" s="182"/>
      <c r="B6" s="182"/>
      <c r="C6" s="182"/>
      <c r="D6" s="24" t="s">
        <v>17</v>
      </c>
      <c r="E6" s="24" t="s">
        <v>18</v>
      </c>
      <c r="F6" s="182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73">
        <v>1</v>
      </c>
      <c r="B7" s="176" t="s">
        <v>19</v>
      </c>
      <c r="C7" s="63" t="s">
        <v>64</v>
      </c>
      <c r="D7" s="26">
        <v>0</v>
      </c>
      <c r="E7" s="26">
        <v>0</v>
      </c>
      <c r="F7" s="26" t="s">
        <v>141</v>
      </c>
    </row>
    <row r="8" spans="1:15" ht="33.75" customHeight="1" x14ac:dyDescent="0.25">
      <c r="A8" s="174"/>
      <c r="B8" s="177"/>
      <c r="C8" s="64" t="s">
        <v>65</v>
      </c>
      <c r="D8" s="27">
        <v>10</v>
      </c>
      <c r="E8" s="27">
        <f>27055000+91453300</f>
        <v>118508300</v>
      </c>
      <c r="F8" s="28" t="s">
        <v>214</v>
      </c>
    </row>
    <row r="9" spans="1:15" ht="33.75" customHeight="1" x14ac:dyDescent="0.25">
      <c r="A9" s="174"/>
      <c r="B9" s="177"/>
      <c r="C9" s="64" t="s">
        <v>66</v>
      </c>
      <c r="D9" s="27"/>
      <c r="E9" s="27"/>
      <c r="F9" s="27"/>
      <c r="G9" s="7"/>
      <c r="H9" s="7"/>
      <c r="I9" s="7"/>
      <c r="J9" s="7"/>
      <c r="K9" s="7"/>
      <c r="L9" s="7"/>
      <c r="M9" s="7"/>
      <c r="N9" s="7"/>
      <c r="O9" s="7"/>
    </row>
    <row r="10" spans="1:15" ht="33.75" customHeight="1" x14ac:dyDescent="0.25">
      <c r="A10" s="174"/>
      <c r="B10" s="177"/>
      <c r="C10" s="65" t="s">
        <v>63</v>
      </c>
      <c r="D10" s="28">
        <v>8</v>
      </c>
      <c r="E10" s="28">
        <f>34450000+15270000</f>
        <v>49720000</v>
      </c>
      <c r="F10" s="28" t="s">
        <v>214</v>
      </c>
    </row>
    <row r="11" spans="1:15" ht="33.75" customHeight="1" x14ac:dyDescent="0.25">
      <c r="A11" s="173">
        <f>+A7+1</f>
        <v>2</v>
      </c>
      <c r="B11" s="176" t="s">
        <v>20</v>
      </c>
      <c r="C11" s="63" t="s">
        <v>64</v>
      </c>
      <c r="D11" s="26"/>
      <c r="E11" s="26"/>
      <c r="F11" s="28" t="s">
        <v>214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33.75" customHeight="1" x14ac:dyDescent="0.25">
      <c r="A12" s="174"/>
      <c r="B12" s="177"/>
      <c r="C12" s="64" t="s">
        <v>65</v>
      </c>
      <c r="D12" s="149">
        <v>56</v>
      </c>
      <c r="E12" s="149">
        <v>91323</v>
      </c>
      <c r="F12" s="28" t="s">
        <v>214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33.75" customHeight="1" x14ac:dyDescent="0.25">
      <c r="A13" s="174"/>
      <c r="B13" s="177"/>
      <c r="C13" s="66" t="s">
        <v>66</v>
      </c>
      <c r="D13" s="151"/>
      <c r="E13" s="151"/>
      <c r="F13" s="62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33.75" customHeight="1" x14ac:dyDescent="0.25">
      <c r="A14" s="174"/>
      <c r="B14" s="177"/>
      <c r="C14" s="65" t="s">
        <v>63</v>
      </c>
      <c r="D14" s="150">
        <v>48</v>
      </c>
      <c r="E14" s="150">
        <v>1665573</v>
      </c>
      <c r="F14" s="28" t="s">
        <v>214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7.75" customHeight="1" x14ac:dyDescent="0.25">
      <c r="A15" s="173">
        <v>3</v>
      </c>
      <c r="B15" s="176" t="s">
        <v>21</v>
      </c>
      <c r="C15" s="63" t="s">
        <v>64</v>
      </c>
      <c r="D15" s="49"/>
      <c r="E15" s="49"/>
      <c r="F15" s="28" t="s">
        <v>214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33.75" customHeight="1" x14ac:dyDescent="0.25">
      <c r="A16" s="174"/>
      <c r="B16" s="177"/>
      <c r="C16" s="64" t="s">
        <v>65</v>
      </c>
      <c r="D16" s="50">
        <v>33</v>
      </c>
      <c r="E16" s="50">
        <v>162953.79999999999</v>
      </c>
      <c r="F16" s="28" t="s">
        <v>214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7.75" customHeight="1" x14ac:dyDescent="0.25">
      <c r="A17" s="174"/>
      <c r="B17" s="177"/>
      <c r="C17" s="64" t="s">
        <v>66</v>
      </c>
      <c r="D17" s="50"/>
      <c r="E17" s="50"/>
      <c r="F17" s="62"/>
      <c r="G17" s="7"/>
      <c r="H17" s="7"/>
      <c r="I17" s="7"/>
      <c r="J17" s="7"/>
      <c r="K17" s="7"/>
      <c r="L17" s="7"/>
      <c r="M17" s="7"/>
      <c r="N17" s="7"/>
      <c r="O17" s="7"/>
    </row>
    <row r="18" spans="1:15" ht="27.75" customHeight="1" x14ac:dyDescent="0.25">
      <c r="A18" s="175"/>
      <c r="B18" s="178"/>
      <c r="C18" s="65" t="s">
        <v>63</v>
      </c>
      <c r="D18" s="28">
        <v>34</v>
      </c>
      <c r="E18" s="28">
        <v>866131.9</v>
      </c>
      <c r="F18" s="28" t="s">
        <v>214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73">
        <v>4</v>
      </c>
      <c r="B19" s="176" t="s">
        <v>37</v>
      </c>
      <c r="C19" s="63" t="s">
        <v>64</v>
      </c>
      <c r="D19" s="26"/>
      <c r="E19" s="26"/>
      <c r="F19" s="26"/>
    </row>
    <row r="20" spans="1:15" ht="20.25" customHeight="1" x14ac:dyDescent="0.25">
      <c r="A20" s="174"/>
      <c r="B20" s="177"/>
      <c r="C20" s="64" t="s">
        <v>65</v>
      </c>
      <c r="D20" s="27"/>
      <c r="E20" s="27"/>
      <c r="F20" s="27"/>
    </row>
    <row r="21" spans="1:15" ht="20.25" customHeight="1" x14ac:dyDescent="0.25">
      <c r="A21" s="174"/>
      <c r="B21" s="177"/>
      <c r="C21" s="64" t="s">
        <v>66</v>
      </c>
      <c r="D21" s="27"/>
      <c r="E21" s="27"/>
      <c r="F21" s="27"/>
    </row>
    <row r="22" spans="1:15" ht="20.25" customHeight="1" x14ac:dyDescent="0.25">
      <c r="A22" s="175"/>
      <c r="B22" s="178"/>
      <c r="C22" s="65" t="s">
        <v>63</v>
      </c>
      <c r="D22" s="28"/>
      <c r="E22" s="28"/>
      <c r="F22" s="28"/>
    </row>
    <row r="23" spans="1:15" ht="8.25" customHeight="1" x14ac:dyDescent="0.25"/>
    <row r="24" spans="1:15" ht="18.75" customHeight="1" x14ac:dyDescent="0.25">
      <c r="A24" s="172" t="s">
        <v>86</v>
      </c>
      <c r="B24" s="172"/>
      <c r="C24" s="172"/>
      <c r="D24" s="172"/>
      <c r="E24" s="172"/>
      <c r="F24" s="172"/>
      <c r="G24" s="48"/>
      <c r="H24" s="48"/>
      <c r="I24" s="48"/>
      <c r="J24" s="48"/>
      <c r="K24" s="48"/>
      <c r="L24" s="48"/>
      <c r="M24" s="48"/>
      <c r="N24" s="48"/>
    </row>
    <row r="25" spans="1:15" x14ac:dyDescent="0.25">
      <c r="A25" s="172"/>
      <c r="B25" s="172"/>
      <c r="C25" s="172"/>
      <c r="D25" s="172"/>
      <c r="E25" s="172"/>
      <c r="F25" s="172"/>
    </row>
    <row r="26" spans="1:15" ht="12.75" customHeight="1" x14ac:dyDescent="0.25">
      <c r="A26" s="172"/>
      <c r="B26" s="172"/>
      <c r="C26" s="172"/>
      <c r="D26" s="172"/>
      <c r="E26" s="172"/>
      <c r="F26" s="172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25"/>
  <sheetViews>
    <sheetView view="pageBreakPreview" topLeftCell="A7" zoomScale="85" zoomScaleNormal="85" zoomScaleSheetLayoutView="85" workbookViewId="0">
      <selection activeCell="B7" sqref="B7"/>
    </sheetView>
  </sheetViews>
  <sheetFormatPr defaultColWidth="9.140625" defaultRowHeight="18.75" x14ac:dyDescent="0.25"/>
  <cols>
    <col min="1" max="1" width="9.7109375" style="35" bestFit="1" customWidth="1"/>
    <col min="2" max="2" width="12.85546875" style="38" customWidth="1"/>
    <col min="3" max="3" width="40.5703125" style="35" customWidth="1"/>
    <col min="4" max="4" width="37.140625" style="38" customWidth="1"/>
    <col min="5" max="5" width="22.85546875" style="38" customWidth="1"/>
    <col min="6" max="6" width="22.7109375" style="38" customWidth="1"/>
    <col min="7" max="7" width="35.42578125" style="38" customWidth="1"/>
    <col min="8" max="8" width="19" style="38" customWidth="1"/>
    <col min="9" max="9" width="24.7109375" style="38" customWidth="1"/>
    <col min="10" max="10" width="20.140625" style="38" customWidth="1"/>
    <col min="11" max="11" width="23.28515625" style="38" customWidth="1"/>
    <col min="12" max="12" width="24" style="38" customWidth="1"/>
    <col min="13" max="13" width="16.7109375" style="35" customWidth="1"/>
    <col min="14" max="15" width="15.7109375" style="35" customWidth="1"/>
    <col min="16" max="19" width="18.7109375" style="35" customWidth="1"/>
    <col min="20" max="25" width="15.7109375" style="35" customWidth="1"/>
    <col min="26" max="16384" width="9.140625" style="35"/>
  </cols>
  <sheetData>
    <row r="1" spans="1:15" ht="107.25" customHeight="1" x14ac:dyDescent="0.25">
      <c r="I1" s="184" t="s">
        <v>90</v>
      </c>
      <c r="J1" s="184"/>
      <c r="K1" s="184"/>
      <c r="L1" s="184"/>
    </row>
    <row r="2" spans="1:15" ht="77.25" customHeight="1" x14ac:dyDescent="0.25">
      <c r="A2" s="168" t="s">
        <v>861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37"/>
      <c r="N2" s="37"/>
      <c r="O2" s="37"/>
    </row>
    <row r="3" spans="1:15" x14ac:dyDescent="0.25">
      <c r="A3" s="119"/>
      <c r="L3" s="34"/>
    </row>
    <row r="4" spans="1:15" ht="49.5" customHeight="1" x14ac:dyDescent="0.25">
      <c r="A4" s="186" t="s">
        <v>14</v>
      </c>
      <c r="B4" s="186" t="s">
        <v>15</v>
      </c>
      <c r="C4" s="186" t="s">
        <v>7</v>
      </c>
      <c r="D4" s="186" t="s">
        <v>38</v>
      </c>
      <c r="E4" s="186" t="s">
        <v>11</v>
      </c>
      <c r="F4" s="186" t="s">
        <v>12</v>
      </c>
      <c r="G4" s="188" t="s">
        <v>61</v>
      </c>
      <c r="H4" s="188"/>
      <c r="I4" s="186" t="s">
        <v>8</v>
      </c>
      <c r="J4" s="186" t="s">
        <v>9</v>
      </c>
      <c r="K4" s="186" t="s">
        <v>10</v>
      </c>
      <c r="L4" s="186" t="s">
        <v>73</v>
      </c>
    </row>
    <row r="5" spans="1:15" ht="62.25" customHeight="1" x14ac:dyDescent="0.25">
      <c r="A5" s="187"/>
      <c r="B5" s="187"/>
      <c r="C5" s="187"/>
      <c r="D5" s="187"/>
      <c r="E5" s="187"/>
      <c r="F5" s="187"/>
      <c r="G5" s="68" t="s">
        <v>67</v>
      </c>
      <c r="H5" s="68" t="s">
        <v>70</v>
      </c>
      <c r="I5" s="187"/>
      <c r="J5" s="187"/>
      <c r="K5" s="187"/>
      <c r="L5" s="187"/>
    </row>
    <row r="6" spans="1:15" ht="42" customHeight="1" x14ac:dyDescent="0.25">
      <c r="A6" s="80" t="s">
        <v>99</v>
      </c>
      <c r="B6" s="191" t="s">
        <v>862</v>
      </c>
      <c r="C6" s="192"/>
      <c r="D6" s="192"/>
      <c r="E6" s="192"/>
      <c r="F6" s="192"/>
      <c r="G6" s="192"/>
      <c r="H6" s="192"/>
      <c r="I6" s="192"/>
      <c r="J6" s="192"/>
      <c r="K6" s="192"/>
      <c r="L6" s="193"/>
    </row>
    <row r="7" spans="1:15" ht="42" customHeight="1" x14ac:dyDescent="0.25">
      <c r="A7" s="80" t="s">
        <v>100</v>
      </c>
      <c r="B7" s="75"/>
      <c r="C7" s="81"/>
      <c r="D7" s="76"/>
      <c r="E7" s="75"/>
      <c r="F7" s="75"/>
      <c r="G7" s="76"/>
      <c r="H7" s="75"/>
      <c r="I7" s="79"/>
      <c r="J7" s="75"/>
      <c r="K7" s="79"/>
      <c r="L7" s="75"/>
    </row>
    <row r="8" spans="1:15" ht="42" customHeight="1" x14ac:dyDescent="0.25">
      <c r="A8" s="80" t="s">
        <v>101</v>
      </c>
      <c r="B8" s="75"/>
      <c r="C8" s="76"/>
      <c r="D8" s="76"/>
      <c r="E8" s="75"/>
      <c r="F8" s="82"/>
      <c r="G8" s="76"/>
      <c r="H8" s="75"/>
      <c r="I8" s="79"/>
      <c r="J8" s="75"/>
      <c r="K8" s="75"/>
      <c r="L8" s="75"/>
    </row>
    <row r="9" spans="1:15" ht="42" customHeight="1" x14ac:dyDescent="0.25">
      <c r="A9" s="80" t="s">
        <v>102</v>
      </c>
      <c r="B9" s="75"/>
      <c r="C9" s="76"/>
      <c r="D9" s="76"/>
      <c r="E9" s="75"/>
      <c r="F9" s="75"/>
      <c r="G9" s="76"/>
      <c r="H9" s="75"/>
      <c r="I9" s="75"/>
      <c r="J9" s="75"/>
      <c r="K9" s="75"/>
      <c r="L9" s="75"/>
    </row>
    <row r="10" spans="1:15" ht="42" customHeight="1" x14ac:dyDescent="0.25">
      <c r="A10" s="80" t="s">
        <v>103</v>
      </c>
      <c r="B10" s="75"/>
      <c r="C10" s="76"/>
      <c r="D10" s="76"/>
      <c r="E10" s="75"/>
      <c r="F10" s="75"/>
      <c r="G10" s="76"/>
      <c r="H10" s="75"/>
      <c r="I10" s="75"/>
      <c r="J10" s="75"/>
      <c r="K10" s="75"/>
      <c r="L10" s="75"/>
    </row>
    <row r="11" spans="1:15" ht="42" customHeight="1" x14ac:dyDescent="0.25">
      <c r="A11" s="80" t="s">
        <v>104</v>
      </c>
      <c r="B11" s="75"/>
      <c r="C11" s="76"/>
      <c r="D11" s="76"/>
      <c r="E11" s="75"/>
      <c r="F11" s="75"/>
      <c r="G11" s="76"/>
      <c r="H11" s="75"/>
      <c r="I11" s="75"/>
      <c r="J11" s="75"/>
      <c r="K11" s="75"/>
      <c r="L11" s="75"/>
      <c r="M11" s="35">
        <f>+K11*J11</f>
        <v>0</v>
      </c>
    </row>
    <row r="12" spans="1:15" ht="42" customHeight="1" x14ac:dyDescent="0.25">
      <c r="A12" s="80" t="s">
        <v>105</v>
      </c>
      <c r="B12" s="75"/>
      <c r="C12" s="76"/>
      <c r="D12" s="76"/>
      <c r="E12" s="75"/>
      <c r="F12" s="75"/>
      <c r="G12" s="76"/>
      <c r="H12" s="75"/>
      <c r="I12" s="75"/>
      <c r="J12" s="75"/>
      <c r="K12" s="75"/>
      <c r="L12" s="75"/>
    </row>
    <row r="13" spans="1:15" ht="42" customHeight="1" x14ac:dyDescent="0.25">
      <c r="A13" s="80" t="s">
        <v>106</v>
      </c>
      <c r="B13" s="75"/>
      <c r="C13" s="76"/>
      <c r="D13" s="76"/>
      <c r="E13" s="75"/>
      <c r="F13" s="75"/>
      <c r="G13" s="76"/>
      <c r="H13" s="75"/>
      <c r="I13" s="79"/>
      <c r="J13" s="75"/>
      <c r="K13" s="75"/>
      <c r="L13" s="75"/>
    </row>
    <row r="14" spans="1:15" ht="42" customHeight="1" x14ac:dyDescent="0.25">
      <c r="A14" s="80" t="s">
        <v>107</v>
      </c>
      <c r="B14" s="75"/>
      <c r="C14" s="83"/>
      <c r="D14" s="76"/>
      <c r="E14" s="75"/>
      <c r="F14" s="75"/>
      <c r="G14" s="76"/>
      <c r="H14" s="75"/>
      <c r="I14" s="79"/>
      <c r="J14" s="75"/>
      <c r="K14" s="75"/>
      <c r="L14" s="75"/>
    </row>
    <row r="15" spans="1:15" ht="42" customHeight="1" x14ac:dyDescent="0.25">
      <c r="A15" s="80" t="s">
        <v>108</v>
      </c>
      <c r="B15" s="75"/>
      <c r="C15" s="76"/>
      <c r="D15" s="76"/>
      <c r="E15" s="75"/>
      <c r="F15" s="84"/>
      <c r="G15" s="76"/>
      <c r="H15" s="75"/>
      <c r="I15" s="79"/>
      <c r="J15" s="75"/>
      <c r="K15" s="75"/>
      <c r="L15" s="75"/>
      <c r="M15" s="35">
        <f>+K15*J15</f>
        <v>0</v>
      </c>
    </row>
    <row r="16" spans="1:15" ht="42" customHeight="1" x14ac:dyDescent="0.25">
      <c r="A16" s="74" t="s">
        <v>109</v>
      </c>
      <c r="B16" s="36"/>
      <c r="C16" s="76"/>
      <c r="D16" s="76"/>
      <c r="E16" s="75"/>
      <c r="F16" s="75"/>
      <c r="G16" s="75"/>
      <c r="H16" s="75"/>
      <c r="I16" s="75"/>
      <c r="J16" s="75"/>
      <c r="K16" s="75"/>
      <c r="L16" s="75"/>
    </row>
    <row r="17" spans="1:12" ht="42" customHeight="1" x14ac:dyDescent="0.25">
      <c r="A17" s="74" t="s">
        <v>110</v>
      </c>
      <c r="B17" s="36"/>
      <c r="C17" s="76"/>
      <c r="D17" s="76"/>
      <c r="E17" s="75"/>
      <c r="F17" s="75"/>
      <c r="G17" s="75"/>
      <c r="H17" s="75"/>
      <c r="I17" s="75"/>
      <c r="J17" s="75"/>
      <c r="K17" s="75"/>
      <c r="L17" s="75"/>
    </row>
    <row r="18" spans="1:12" ht="42" customHeight="1" x14ac:dyDescent="0.25">
      <c r="A18" s="74" t="s">
        <v>111</v>
      </c>
      <c r="B18" s="116"/>
      <c r="C18" s="120"/>
      <c r="D18" s="76"/>
      <c r="E18" s="75"/>
      <c r="F18" s="121"/>
      <c r="G18" s="121"/>
      <c r="H18" s="121"/>
      <c r="I18" s="121"/>
      <c r="J18" s="121"/>
      <c r="K18" s="121"/>
      <c r="L18" s="121"/>
    </row>
    <row r="19" spans="1:12" ht="42" customHeight="1" x14ac:dyDescent="0.25">
      <c r="A19" s="74" t="s">
        <v>112</v>
      </c>
      <c r="B19" s="116"/>
      <c r="C19" s="120"/>
      <c r="D19" s="76"/>
      <c r="E19" s="75"/>
      <c r="F19" s="121"/>
      <c r="G19" s="121"/>
      <c r="H19" s="121"/>
      <c r="I19" s="121"/>
      <c r="J19" s="121"/>
      <c r="K19" s="121"/>
      <c r="L19" s="121"/>
    </row>
    <row r="20" spans="1:12" ht="42" customHeight="1" x14ac:dyDescent="0.25">
      <c r="A20" s="74" t="s">
        <v>113</v>
      </c>
      <c r="B20" s="116"/>
      <c r="C20" s="120"/>
      <c r="D20" s="76"/>
      <c r="E20" s="75"/>
      <c r="F20" s="121"/>
      <c r="G20" s="121"/>
      <c r="H20" s="121"/>
      <c r="I20" s="121"/>
      <c r="J20" s="121"/>
      <c r="K20" s="121"/>
      <c r="L20" s="121"/>
    </row>
    <row r="21" spans="1:12" ht="42" customHeight="1" x14ac:dyDescent="0.25">
      <c r="A21" s="74" t="s">
        <v>114</v>
      </c>
      <c r="B21" s="116"/>
      <c r="C21" s="120"/>
      <c r="D21" s="76"/>
      <c r="E21" s="75"/>
      <c r="F21" s="121"/>
      <c r="G21" s="121"/>
      <c r="H21" s="121"/>
      <c r="I21" s="121"/>
      <c r="J21" s="121"/>
      <c r="K21" s="121"/>
      <c r="L21" s="121"/>
    </row>
    <row r="22" spans="1:12" ht="42" customHeight="1" x14ac:dyDescent="0.25">
      <c r="A22" s="124"/>
      <c r="B22" s="123"/>
      <c r="C22" s="120"/>
      <c r="D22" s="120"/>
      <c r="E22" s="121"/>
      <c r="F22" s="121"/>
      <c r="G22" s="121"/>
      <c r="H22" s="121"/>
      <c r="I22" s="121"/>
      <c r="J22" s="121"/>
      <c r="K22" s="121"/>
      <c r="L22" s="121"/>
    </row>
    <row r="23" spans="1:12" ht="42" customHeight="1" x14ac:dyDescent="0.25">
      <c r="A23" s="189" t="s">
        <v>22</v>
      </c>
      <c r="B23" s="190"/>
      <c r="C23" s="12"/>
      <c r="D23" s="36"/>
      <c r="E23" s="36"/>
      <c r="F23" s="36"/>
      <c r="G23" s="36"/>
      <c r="H23" s="36"/>
      <c r="I23" s="36"/>
      <c r="J23" s="36"/>
      <c r="K23" s="36"/>
      <c r="L23" s="36">
        <f>SUM(L6:L21)</f>
        <v>0</v>
      </c>
    </row>
    <row r="24" spans="1:12" ht="14.25" customHeight="1" x14ac:dyDescent="0.25"/>
    <row r="25" spans="1:12" ht="54" customHeight="1" x14ac:dyDescent="0.2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</sheetData>
  <mergeCells count="16">
    <mergeCell ref="A2:L2"/>
    <mergeCell ref="I1:L1"/>
    <mergeCell ref="A25:L25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23:B23"/>
    <mergeCell ref="B6:L6"/>
  </mergeCells>
  <printOptions horizontalCentered="1"/>
  <pageMargins left="0.19685039370078741" right="0.19685039370078741" top="0.39370078740157483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M221"/>
  <sheetViews>
    <sheetView zoomScale="70" zoomScaleNormal="70" zoomScaleSheetLayoutView="85" workbookViewId="0">
      <pane ySplit="6" topLeftCell="A97" activePane="bottomLeft" state="frozen"/>
      <selection activeCell="B1" sqref="B1"/>
      <selection pane="bottomLeft" activeCell="A3" sqref="A3:L3"/>
    </sheetView>
  </sheetViews>
  <sheetFormatPr defaultColWidth="9.140625" defaultRowHeight="26.25" x14ac:dyDescent="0.25"/>
  <cols>
    <col min="1" max="1" width="8.140625" style="31" customWidth="1"/>
    <col min="2" max="2" width="14.28515625" style="33" customWidth="1"/>
    <col min="3" max="3" width="45.5703125" style="31" customWidth="1"/>
    <col min="4" max="4" width="36.5703125" style="33" customWidth="1"/>
    <col min="5" max="5" width="24.140625" style="33" customWidth="1"/>
    <col min="6" max="6" width="29.140625" style="33" customWidth="1"/>
    <col min="7" max="7" width="40.85546875" style="33" customWidth="1"/>
    <col min="8" max="8" width="23" style="33" customWidth="1"/>
    <col min="9" max="9" width="27.42578125" style="33" customWidth="1"/>
    <col min="10" max="10" width="25.140625" style="33" customWidth="1"/>
    <col min="11" max="11" width="24.85546875" style="33" customWidth="1"/>
    <col min="12" max="12" width="27.140625" style="33" customWidth="1"/>
    <col min="13" max="13" width="9.140625" style="132"/>
    <col min="14" max="16384" width="9.140625" style="31"/>
  </cols>
  <sheetData>
    <row r="1" spans="1:12" ht="84.75" customHeight="1" x14ac:dyDescent="0.25">
      <c r="I1" s="160" t="s">
        <v>91</v>
      </c>
      <c r="J1" s="160"/>
      <c r="K1" s="160"/>
      <c r="L1" s="160"/>
    </row>
    <row r="2" spans="1:12" x14ac:dyDescent="0.25">
      <c r="K2" s="194"/>
      <c r="L2" s="194"/>
    </row>
    <row r="3" spans="1:12" ht="81.75" customHeight="1" x14ac:dyDescent="0.25">
      <c r="A3" s="168" t="s">
        <v>857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x14ac:dyDescent="0.25">
      <c r="L4" s="34"/>
    </row>
    <row r="5" spans="1:12" ht="45" customHeight="1" x14ac:dyDescent="0.25">
      <c r="A5" s="195" t="s">
        <v>14</v>
      </c>
      <c r="B5" s="195" t="s">
        <v>15</v>
      </c>
      <c r="C5" s="195" t="s">
        <v>7</v>
      </c>
      <c r="D5" s="195" t="s">
        <v>38</v>
      </c>
      <c r="E5" s="195" t="s">
        <v>11</v>
      </c>
      <c r="F5" s="195" t="s">
        <v>12</v>
      </c>
      <c r="G5" s="167" t="s">
        <v>61</v>
      </c>
      <c r="H5" s="167"/>
      <c r="I5" s="195" t="s">
        <v>8</v>
      </c>
      <c r="J5" s="195" t="s">
        <v>9</v>
      </c>
      <c r="K5" s="195" t="s">
        <v>10</v>
      </c>
      <c r="L5" s="195" t="s">
        <v>74</v>
      </c>
    </row>
    <row r="6" spans="1:12" ht="61.5" customHeight="1" x14ac:dyDescent="0.25">
      <c r="A6" s="196"/>
      <c r="B6" s="196"/>
      <c r="C6" s="196"/>
      <c r="D6" s="196"/>
      <c r="E6" s="196"/>
      <c r="F6" s="196"/>
      <c r="G6" s="67" t="s">
        <v>67</v>
      </c>
      <c r="H6" s="67" t="s">
        <v>70</v>
      </c>
      <c r="I6" s="196"/>
      <c r="J6" s="196"/>
      <c r="K6" s="196"/>
      <c r="L6" s="196"/>
    </row>
    <row r="7" spans="1:12" ht="62.25" customHeight="1" x14ac:dyDescent="0.25">
      <c r="A7" s="127" t="s">
        <v>99</v>
      </c>
      <c r="B7" s="121" t="s">
        <v>19</v>
      </c>
      <c r="C7" s="120" t="s">
        <v>226</v>
      </c>
      <c r="D7" s="121" t="s">
        <v>139</v>
      </c>
      <c r="E7" s="122" t="s">
        <v>138</v>
      </c>
      <c r="F7" s="121" t="s">
        <v>227</v>
      </c>
      <c r="G7" s="121" t="s">
        <v>225</v>
      </c>
      <c r="H7" s="121">
        <v>201440547</v>
      </c>
      <c r="I7" s="121" t="s">
        <v>222</v>
      </c>
      <c r="J7" s="121">
        <v>1</v>
      </c>
      <c r="K7" s="121">
        <v>391116</v>
      </c>
      <c r="L7" s="121">
        <v>391</v>
      </c>
    </row>
    <row r="8" spans="1:12" ht="62.25" customHeight="1" x14ac:dyDescent="0.25">
      <c r="A8" s="127" t="s">
        <v>100</v>
      </c>
      <c r="B8" s="121" t="s">
        <v>19</v>
      </c>
      <c r="C8" s="120" t="s">
        <v>228</v>
      </c>
      <c r="D8" s="121" t="s">
        <v>139</v>
      </c>
      <c r="E8" s="122" t="s">
        <v>138</v>
      </c>
      <c r="F8" s="121" t="s">
        <v>229</v>
      </c>
      <c r="G8" s="121" t="s">
        <v>230</v>
      </c>
      <c r="H8" s="121">
        <v>300970850</v>
      </c>
      <c r="I8" s="121" t="s">
        <v>217</v>
      </c>
      <c r="J8" s="121">
        <v>3009</v>
      </c>
      <c r="K8" s="121">
        <v>28284600</v>
      </c>
      <c r="L8" s="121">
        <v>28285</v>
      </c>
    </row>
    <row r="9" spans="1:12" ht="62.25" customHeight="1" x14ac:dyDescent="0.25">
      <c r="A9" s="127" t="s">
        <v>101</v>
      </c>
      <c r="B9" s="121" t="s">
        <v>19</v>
      </c>
      <c r="C9" s="120" t="s">
        <v>231</v>
      </c>
      <c r="D9" s="121" t="s">
        <v>139</v>
      </c>
      <c r="E9" s="122" t="s">
        <v>138</v>
      </c>
      <c r="F9" s="121" t="s">
        <v>232</v>
      </c>
      <c r="G9" s="121" t="s">
        <v>233</v>
      </c>
      <c r="H9" s="121">
        <v>302682227</v>
      </c>
      <c r="I9" s="121" t="s">
        <v>234</v>
      </c>
      <c r="J9" s="121">
        <v>552</v>
      </c>
      <c r="K9" s="121">
        <v>1435200</v>
      </c>
      <c r="L9" s="121">
        <v>1435</v>
      </c>
    </row>
    <row r="10" spans="1:12" ht="62.25" customHeight="1" x14ac:dyDescent="0.25">
      <c r="A10" s="127" t="s">
        <v>102</v>
      </c>
      <c r="B10" s="121" t="s">
        <v>19</v>
      </c>
      <c r="C10" s="120" t="s">
        <v>235</v>
      </c>
      <c r="D10" s="121" t="s">
        <v>139</v>
      </c>
      <c r="E10" s="122" t="s">
        <v>138</v>
      </c>
      <c r="F10" s="121" t="s">
        <v>236</v>
      </c>
      <c r="G10" s="121" t="s">
        <v>237</v>
      </c>
      <c r="H10" s="121">
        <v>306628114</v>
      </c>
      <c r="I10" s="121" t="s">
        <v>215</v>
      </c>
      <c r="J10" s="121">
        <v>1</v>
      </c>
      <c r="K10" s="121">
        <v>3000000</v>
      </c>
      <c r="L10" s="121">
        <v>3000</v>
      </c>
    </row>
    <row r="11" spans="1:12" ht="62.25" customHeight="1" x14ac:dyDescent="0.25">
      <c r="A11" s="127" t="s">
        <v>103</v>
      </c>
      <c r="B11" s="121" t="s">
        <v>19</v>
      </c>
      <c r="C11" s="120" t="s">
        <v>224</v>
      </c>
      <c r="D11" s="121" t="s">
        <v>139</v>
      </c>
      <c r="E11" s="122" t="s">
        <v>138</v>
      </c>
      <c r="F11" s="121" t="s">
        <v>239</v>
      </c>
      <c r="G11" s="121" t="s">
        <v>238</v>
      </c>
      <c r="H11" s="121">
        <v>203366731</v>
      </c>
      <c r="I11" s="121" t="s">
        <v>222</v>
      </c>
      <c r="J11" s="121">
        <v>3</v>
      </c>
      <c r="K11" s="121">
        <v>1349100</v>
      </c>
      <c r="L11" s="121">
        <v>1349</v>
      </c>
    </row>
    <row r="12" spans="1:12" ht="62.25" customHeight="1" x14ac:dyDescent="0.25">
      <c r="A12" s="127" t="s">
        <v>104</v>
      </c>
      <c r="B12" s="121" t="s">
        <v>19</v>
      </c>
      <c r="C12" s="120" t="s">
        <v>240</v>
      </c>
      <c r="D12" s="121" t="s">
        <v>139</v>
      </c>
      <c r="E12" s="122" t="s">
        <v>138</v>
      </c>
      <c r="F12" s="121" t="s">
        <v>241</v>
      </c>
      <c r="G12" s="121" t="s">
        <v>238</v>
      </c>
      <c r="H12" s="121">
        <v>203366731</v>
      </c>
      <c r="I12" s="121" t="s">
        <v>222</v>
      </c>
      <c r="J12" s="121">
        <v>3</v>
      </c>
      <c r="K12" s="121">
        <v>314514</v>
      </c>
      <c r="L12" s="121">
        <v>314</v>
      </c>
    </row>
    <row r="13" spans="1:12" ht="62.25" customHeight="1" x14ac:dyDescent="0.25">
      <c r="A13" s="127" t="s">
        <v>105</v>
      </c>
      <c r="B13" s="121" t="s">
        <v>19</v>
      </c>
      <c r="C13" s="120" t="s">
        <v>242</v>
      </c>
      <c r="D13" s="121" t="s">
        <v>139</v>
      </c>
      <c r="E13" s="122" t="s">
        <v>138</v>
      </c>
      <c r="F13" s="121" t="s">
        <v>243</v>
      </c>
      <c r="G13" s="121" t="s">
        <v>238</v>
      </c>
      <c r="H13" s="121">
        <v>203366731</v>
      </c>
      <c r="I13" s="121" t="s">
        <v>222</v>
      </c>
      <c r="J13" s="121">
        <v>3</v>
      </c>
      <c r="K13" s="121">
        <v>362400</v>
      </c>
      <c r="L13" s="121">
        <v>362</v>
      </c>
    </row>
    <row r="14" spans="1:12" ht="62.25" customHeight="1" x14ac:dyDescent="0.25">
      <c r="A14" s="127" t="s">
        <v>106</v>
      </c>
      <c r="B14" s="121" t="s">
        <v>19</v>
      </c>
      <c r="C14" s="120" t="s">
        <v>244</v>
      </c>
      <c r="D14" s="121" t="s">
        <v>139</v>
      </c>
      <c r="E14" s="122" t="s">
        <v>138</v>
      </c>
      <c r="F14" s="121" t="s">
        <v>246</v>
      </c>
      <c r="G14" s="121" t="s">
        <v>245</v>
      </c>
      <c r="H14" s="121">
        <v>308120160</v>
      </c>
      <c r="I14" s="121" t="s">
        <v>222</v>
      </c>
      <c r="J14" s="121">
        <v>3</v>
      </c>
      <c r="K14" s="121">
        <v>83680000</v>
      </c>
      <c r="L14" s="121">
        <v>83680</v>
      </c>
    </row>
    <row r="15" spans="1:12" ht="99" customHeight="1" x14ac:dyDescent="0.25">
      <c r="A15" s="127" t="s">
        <v>107</v>
      </c>
      <c r="B15" s="121" t="s">
        <v>19</v>
      </c>
      <c r="C15" s="120" t="s">
        <v>247</v>
      </c>
      <c r="D15" s="121" t="s">
        <v>139</v>
      </c>
      <c r="E15" s="122" t="s">
        <v>216</v>
      </c>
      <c r="F15" s="121" t="s">
        <v>249</v>
      </c>
      <c r="G15" s="121" t="s">
        <v>248</v>
      </c>
      <c r="H15" s="121">
        <v>305109680</v>
      </c>
      <c r="I15" s="121" t="s">
        <v>222</v>
      </c>
      <c r="J15" s="121">
        <v>2</v>
      </c>
      <c r="K15" s="121">
        <v>4857000</v>
      </c>
      <c r="L15" s="121">
        <v>4857</v>
      </c>
    </row>
    <row r="16" spans="1:12" ht="62.25" customHeight="1" x14ac:dyDescent="0.25">
      <c r="A16" s="127" t="s">
        <v>108</v>
      </c>
      <c r="B16" s="121" t="s">
        <v>19</v>
      </c>
      <c r="C16" s="120" t="s">
        <v>250</v>
      </c>
      <c r="D16" s="121" t="s">
        <v>139</v>
      </c>
      <c r="E16" s="122" t="s">
        <v>138</v>
      </c>
      <c r="F16" s="121" t="s">
        <v>251</v>
      </c>
      <c r="G16" s="121" t="s">
        <v>252</v>
      </c>
      <c r="H16" s="121">
        <v>304938624</v>
      </c>
      <c r="I16" s="121" t="s">
        <v>222</v>
      </c>
      <c r="J16" s="121">
        <v>2</v>
      </c>
      <c r="K16" s="121">
        <v>716450</v>
      </c>
      <c r="L16" s="121">
        <v>716</v>
      </c>
    </row>
    <row r="17" spans="1:13" ht="62.25" customHeight="1" x14ac:dyDescent="0.25">
      <c r="A17" s="127" t="s">
        <v>109</v>
      </c>
      <c r="B17" s="121" t="s">
        <v>19</v>
      </c>
      <c r="C17" s="120" t="s">
        <v>253</v>
      </c>
      <c r="D17" s="121" t="s">
        <v>139</v>
      </c>
      <c r="E17" s="122" t="s">
        <v>216</v>
      </c>
      <c r="F17" s="121" t="s">
        <v>254</v>
      </c>
      <c r="G17" s="121" t="s">
        <v>255</v>
      </c>
      <c r="H17" s="121">
        <v>200524244</v>
      </c>
      <c r="I17" s="121" t="s">
        <v>222</v>
      </c>
      <c r="J17" s="121">
        <v>2</v>
      </c>
      <c r="K17" s="121">
        <v>127685760</v>
      </c>
      <c r="L17" s="121">
        <v>127686</v>
      </c>
    </row>
    <row r="18" spans="1:13" ht="62.25" customHeight="1" x14ac:dyDescent="0.25">
      <c r="A18" s="127" t="s">
        <v>110</v>
      </c>
      <c r="B18" s="121" t="s">
        <v>19</v>
      </c>
      <c r="C18" s="120" t="s">
        <v>256</v>
      </c>
      <c r="D18" s="121" t="s">
        <v>139</v>
      </c>
      <c r="E18" s="122" t="s">
        <v>138</v>
      </c>
      <c r="F18" s="121" t="s">
        <v>259</v>
      </c>
      <c r="G18" s="121" t="s">
        <v>257</v>
      </c>
      <c r="H18" s="121">
        <v>201678867</v>
      </c>
      <c r="I18" s="121" t="s">
        <v>258</v>
      </c>
      <c r="J18" s="121">
        <v>52500</v>
      </c>
      <c r="K18" s="121">
        <v>23625000</v>
      </c>
      <c r="L18" s="121">
        <v>23625</v>
      </c>
    </row>
    <row r="19" spans="1:13" ht="62.25" customHeight="1" x14ac:dyDescent="0.25">
      <c r="A19" s="127" t="s">
        <v>111</v>
      </c>
      <c r="B19" s="121" t="s">
        <v>19</v>
      </c>
      <c r="C19" s="120" t="s">
        <v>226</v>
      </c>
      <c r="D19" s="121" t="s">
        <v>139</v>
      </c>
      <c r="E19" s="122" t="s">
        <v>138</v>
      </c>
      <c r="F19" s="121" t="s">
        <v>260</v>
      </c>
      <c r="G19" s="121" t="s">
        <v>238</v>
      </c>
      <c r="H19" s="121">
        <v>203366731</v>
      </c>
      <c r="I19" s="121" t="s">
        <v>222</v>
      </c>
      <c r="J19" s="121">
        <v>3</v>
      </c>
      <c r="K19" s="121">
        <v>1449000</v>
      </c>
      <c r="L19" s="121">
        <v>1449</v>
      </c>
    </row>
    <row r="20" spans="1:13" ht="87" customHeight="1" x14ac:dyDescent="0.25">
      <c r="A20" s="127" t="s">
        <v>112</v>
      </c>
      <c r="B20" s="121" t="s">
        <v>19</v>
      </c>
      <c r="C20" s="120" t="s">
        <v>261</v>
      </c>
      <c r="D20" s="121" t="s">
        <v>139</v>
      </c>
      <c r="E20" s="122" t="s">
        <v>216</v>
      </c>
      <c r="F20" s="121" t="s">
        <v>262</v>
      </c>
      <c r="G20" s="121" t="s">
        <v>263</v>
      </c>
      <c r="H20" s="121">
        <v>204118319</v>
      </c>
      <c r="I20" s="121" t="s">
        <v>222</v>
      </c>
      <c r="J20" s="121">
        <v>3</v>
      </c>
      <c r="K20" s="121">
        <v>1350000</v>
      </c>
      <c r="L20" s="121">
        <v>1350</v>
      </c>
    </row>
    <row r="21" spans="1:13" ht="62.25" customHeight="1" x14ac:dyDescent="0.25">
      <c r="A21" s="127" t="s">
        <v>113</v>
      </c>
      <c r="B21" s="121" t="s">
        <v>19</v>
      </c>
      <c r="C21" s="120" t="s">
        <v>223</v>
      </c>
      <c r="D21" s="121" t="s">
        <v>139</v>
      </c>
      <c r="E21" s="122" t="s">
        <v>221</v>
      </c>
      <c r="F21" s="121" t="s">
        <v>264</v>
      </c>
      <c r="G21" s="121" t="s">
        <v>265</v>
      </c>
      <c r="H21" s="121">
        <v>31110840211264</v>
      </c>
      <c r="I21" s="121" t="s">
        <v>222</v>
      </c>
      <c r="J21" s="121">
        <v>1</v>
      </c>
      <c r="K21" s="121">
        <v>990000</v>
      </c>
      <c r="L21" s="121">
        <v>990</v>
      </c>
    </row>
    <row r="22" spans="1:13" ht="62.25" customHeight="1" x14ac:dyDescent="0.25">
      <c r="A22" s="127" t="s">
        <v>114</v>
      </c>
      <c r="B22" s="121" t="s">
        <v>19</v>
      </c>
      <c r="C22" s="120" t="s">
        <v>223</v>
      </c>
      <c r="D22" s="121" t="s">
        <v>139</v>
      </c>
      <c r="E22" s="122" t="s">
        <v>221</v>
      </c>
      <c r="F22" s="121" t="s">
        <v>266</v>
      </c>
      <c r="G22" s="121" t="s">
        <v>265</v>
      </c>
      <c r="H22" s="121">
        <v>31110840211264</v>
      </c>
      <c r="I22" s="121" t="s">
        <v>222</v>
      </c>
      <c r="J22" s="121">
        <v>1</v>
      </c>
      <c r="K22" s="121">
        <v>502351</v>
      </c>
      <c r="L22" s="121">
        <v>502</v>
      </c>
    </row>
    <row r="23" spans="1:13" ht="62.25" customHeight="1" x14ac:dyDescent="0.25">
      <c r="A23" s="127" t="s">
        <v>115</v>
      </c>
      <c r="B23" s="121" t="s">
        <v>19</v>
      </c>
      <c r="C23" s="120" t="s">
        <v>223</v>
      </c>
      <c r="D23" s="121" t="s">
        <v>139</v>
      </c>
      <c r="E23" s="122" t="s">
        <v>221</v>
      </c>
      <c r="F23" s="121" t="s">
        <v>267</v>
      </c>
      <c r="G23" s="121" t="s">
        <v>265</v>
      </c>
      <c r="H23" s="121">
        <v>31110840211264</v>
      </c>
      <c r="I23" s="121" t="s">
        <v>222</v>
      </c>
      <c r="J23" s="121">
        <v>1</v>
      </c>
      <c r="K23" s="121">
        <v>1264801</v>
      </c>
      <c r="L23" s="121">
        <v>1265</v>
      </c>
    </row>
    <row r="24" spans="1:13" ht="62.25" customHeight="1" x14ac:dyDescent="0.25">
      <c r="A24" s="127" t="s">
        <v>116</v>
      </c>
      <c r="B24" s="121" t="s">
        <v>19</v>
      </c>
      <c r="C24" s="120" t="s">
        <v>223</v>
      </c>
      <c r="D24" s="121" t="s">
        <v>139</v>
      </c>
      <c r="E24" s="122" t="s">
        <v>221</v>
      </c>
      <c r="F24" s="121" t="s">
        <v>268</v>
      </c>
      <c r="G24" s="121" t="s">
        <v>265</v>
      </c>
      <c r="H24" s="121">
        <v>31110840211264</v>
      </c>
      <c r="I24" s="121" t="s">
        <v>222</v>
      </c>
      <c r="J24" s="121">
        <v>1</v>
      </c>
      <c r="K24" s="121">
        <v>1207001</v>
      </c>
      <c r="L24" s="121">
        <v>1207</v>
      </c>
    </row>
    <row r="25" spans="1:13" ht="62.25" customHeight="1" x14ac:dyDescent="0.25">
      <c r="A25" s="127" t="s">
        <v>117</v>
      </c>
      <c r="B25" s="121" t="s">
        <v>19</v>
      </c>
      <c r="C25" s="120" t="s">
        <v>223</v>
      </c>
      <c r="D25" s="121" t="s">
        <v>139</v>
      </c>
      <c r="E25" s="122" t="s">
        <v>221</v>
      </c>
      <c r="F25" s="121" t="s">
        <v>269</v>
      </c>
      <c r="G25" s="121" t="s">
        <v>265</v>
      </c>
      <c r="H25" s="121">
        <v>31110840211264</v>
      </c>
      <c r="I25" s="121" t="s">
        <v>222</v>
      </c>
      <c r="J25" s="121">
        <v>1</v>
      </c>
      <c r="K25" s="121">
        <v>7250000</v>
      </c>
      <c r="L25" s="121">
        <v>7250</v>
      </c>
    </row>
    <row r="26" spans="1:13" ht="62.25" customHeight="1" x14ac:dyDescent="0.25">
      <c r="A26" s="127" t="s">
        <v>118</v>
      </c>
      <c r="B26" s="121" t="s">
        <v>19</v>
      </c>
      <c r="C26" s="120" t="s">
        <v>270</v>
      </c>
      <c r="D26" s="121" t="s">
        <v>139</v>
      </c>
      <c r="E26" s="122" t="s">
        <v>140</v>
      </c>
      <c r="F26" s="121" t="s">
        <v>271</v>
      </c>
      <c r="G26" s="121" t="s">
        <v>272</v>
      </c>
      <c r="H26" s="121">
        <v>305437796</v>
      </c>
      <c r="I26" s="121" t="s">
        <v>273</v>
      </c>
      <c r="J26" s="121">
        <v>200</v>
      </c>
      <c r="K26" s="121">
        <v>700000</v>
      </c>
      <c r="L26" s="121">
        <v>700</v>
      </c>
    </row>
    <row r="27" spans="1:13" ht="62.25" customHeight="1" x14ac:dyDescent="0.25">
      <c r="A27" s="127" t="s">
        <v>119</v>
      </c>
      <c r="B27" s="121" t="s">
        <v>19</v>
      </c>
      <c r="C27" s="120" t="s">
        <v>274</v>
      </c>
      <c r="D27" s="121" t="s">
        <v>139</v>
      </c>
      <c r="E27" s="122" t="s">
        <v>140</v>
      </c>
      <c r="F27" s="121" t="s">
        <v>275</v>
      </c>
      <c r="G27" s="121" t="s">
        <v>276</v>
      </c>
      <c r="H27" s="121">
        <v>308969195</v>
      </c>
      <c r="I27" s="121" t="s">
        <v>215</v>
      </c>
      <c r="J27" s="121">
        <v>10</v>
      </c>
      <c r="K27" s="121">
        <v>624500</v>
      </c>
      <c r="L27" s="121">
        <v>624</v>
      </c>
    </row>
    <row r="28" spans="1:13" s="139" customFormat="1" x14ac:dyDescent="0.25">
      <c r="A28" s="134"/>
      <c r="B28" s="135"/>
      <c r="C28" s="136"/>
      <c r="D28" s="135"/>
      <c r="E28" s="137"/>
      <c r="F28" s="135"/>
      <c r="G28" s="135"/>
      <c r="H28" s="135"/>
      <c r="I28" s="135"/>
      <c r="J28" s="135"/>
      <c r="K28" s="135"/>
      <c r="L28" s="135"/>
      <c r="M28" s="138"/>
    </row>
    <row r="29" spans="1:13" ht="62.25" customHeight="1" x14ac:dyDescent="0.25">
      <c r="A29" s="127" t="s">
        <v>99</v>
      </c>
      <c r="B29" s="121" t="s">
        <v>20</v>
      </c>
      <c r="C29" s="120" t="s">
        <v>310</v>
      </c>
      <c r="D29" s="121" t="s">
        <v>139</v>
      </c>
      <c r="E29" s="122" t="s">
        <v>140</v>
      </c>
      <c r="F29" s="121" t="s">
        <v>311</v>
      </c>
      <c r="G29" s="121" t="s">
        <v>312</v>
      </c>
      <c r="H29" s="121">
        <v>307339133</v>
      </c>
      <c r="I29" s="121" t="s">
        <v>215</v>
      </c>
      <c r="J29" s="121">
        <v>2</v>
      </c>
      <c r="K29" s="121">
        <v>3240000</v>
      </c>
      <c r="L29" s="121">
        <v>3240</v>
      </c>
      <c r="M29" s="133"/>
    </row>
    <row r="30" spans="1:13" ht="62.25" customHeight="1" x14ac:dyDescent="0.25">
      <c r="A30" s="127" t="s">
        <v>100</v>
      </c>
      <c r="B30" s="121" t="s">
        <v>20</v>
      </c>
      <c r="C30" s="120" t="s">
        <v>313</v>
      </c>
      <c r="D30" s="121" t="s">
        <v>139</v>
      </c>
      <c r="E30" s="122" t="s">
        <v>140</v>
      </c>
      <c r="F30" s="121" t="s">
        <v>314</v>
      </c>
      <c r="G30" s="121" t="s">
        <v>315</v>
      </c>
      <c r="H30" s="121">
        <v>308608540</v>
      </c>
      <c r="I30" s="121" t="s">
        <v>215</v>
      </c>
      <c r="J30" s="121">
        <v>20</v>
      </c>
      <c r="K30" s="121">
        <v>2840000</v>
      </c>
      <c r="L30" s="121">
        <v>2840</v>
      </c>
      <c r="M30" s="133"/>
    </row>
    <row r="31" spans="1:13" ht="62.25" customHeight="1" x14ac:dyDescent="0.25">
      <c r="A31" s="127" t="s">
        <v>101</v>
      </c>
      <c r="B31" s="121" t="s">
        <v>20</v>
      </c>
      <c r="C31" s="120" t="s">
        <v>318</v>
      </c>
      <c r="D31" s="121" t="s">
        <v>139</v>
      </c>
      <c r="E31" s="122" t="s">
        <v>140</v>
      </c>
      <c r="F31" s="121" t="s">
        <v>316</v>
      </c>
      <c r="G31" s="121" t="s">
        <v>317</v>
      </c>
      <c r="H31" s="121">
        <v>306307387</v>
      </c>
      <c r="I31" s="121" t="s">
        <v>215</v>
      </c>
      <c r="J31" s="121">
        <v>4</v>
      </c>
      <c r="K31" s="121">
        <v>159592</v>
      </c>
      <c r="L31" s="121">
        <v>160</v>
      </c>
      <c r="M31" s="133"/>
    </row>
    <row r="32" spans="1:13" ht="62.25" customHeight="1" x14ac:dyDescent="0.25">
      <c r="A32" s="127" t="s">
        <v>102</v>
      </c>
      <c r="B32" s="121" t="s">
        <v>20</v>
      </c>
      <c r="C32" s="120" t="s">
        <v>319</v>
      </c>
      <c r="D32" s="121" t="s">
        <v>139</v>
      </c>
      <c r="E32" s="122" t="s">
        <v>140</v>
      </c>
      <c r="F32" s="121" t="s">
        <v>320</v>
      </c>
      <c r="G32" s="121" t="s">
        <v>321</v>
      </c>
      <c r="H32" s="121">
        <v>307180057</v>
      </c>
      <c r="I32" s="121" t="s">
        <v>215</v>
      </c>
      <c r="J32" s="121">
        <v>30</v>
      </c>
      <c r="K32" s="121">
        <v>717000</v>
      </c>
      <c r="L32" s="121">
        <v>717</v>
      </c>
      <c r="M32" s="133"/>
    </row>
    <row r="33" spans="1:13" ht="62.25" customHeight="1" x14ac:dyDescent="0.25">
      <c r="A33" s="127" t="s">
        <v>103</v>
      </c>
      <c r="B33" s="121" t="s">
        <v>20</v>
      </c>
      <c r="C33" s="120" t="s">
        <v>322</v>
      </c>
      <c r="D33" s="121" t="s">
        <v>139</v>
      </c>
      <c r="E33" s="122" t="s">
        <v>140</v>
      </c>
      <c r="F33" s="121" t="s">
        <v>323</v>
      </c>
      <c r="G33" s="121" t="s">
        <v>324</v>
      </c>
      <c r="H33" s="121">
        <v>306089114</v>
      </c>
      <c r="I33" s="121" t="s">
        <v>215</v>
      </c>
      <c r="J33" s="121">
        <v>20</v>
      </c>
      <c r="K33" s="121">
        <v>240000</v>
      </c>
      <c r="L33" s="121">
        <v>240</v>
      </c>
      <c r="M33" s="133"/>
    </row>
    <row r="34" spans="1:13" ht="62.25" customHeight="1" x14ac:dyDescent="0.25">
      <c r="A34" s="127" t="s">
        <v>104</v>
      </c>
      <c r="B34" s="121" t="s">
        <v>20</v>
      </c>
      <c r="C34" s="120" t="s">
        <v>325</v>
      </c>
      <c r="D34" s="121" t="s">
        <v>139</v>
      </c>
      <c r="E34" s="122" t="s">
        <v>140</v>
      </c>
      <c r="F34" s="121" t="s">
        <v>326</v>
      </c>
      <c r="G34" s="121" t="s">
        <v>327</v>
      </c>
      <c r="H34" s="121">
        <v>308831559</v>
      </c>
      <c r="I34" s="121" t="s">
        <v>215</v>
      </c>
      <c r="J34" s="121">
        <v>10</v>
      </c>
      <c r="K34" s="121">
        <v>393000</v>
      </c>
      <c r="L34" s="121">
        <v>393</v>
      </c>
      <c r="M34" s="133"/>
    </row>
    <row r="35" spans="1:13" ht="62.25" customHeight="1" x14ac:dyDescent="0.25">
      <c r="A35" s="127" t="s">
        <v>105</v>
      </c>
      <c r="B35" s="121" t="s">
        <v>20</v>
      </c>
      <c r="C35" s="120" t="s">
        <v>329</v>
      </c>
      <c r="D35" s="121" t="s">
        <v>139</v>
      </c>
      <c r="E35" s="122" t="s">
        <v>140</v>
      </c>
      <c r="F35" s="121" t="s">
        <v>330</v>
      </c>
      <c r="G35" s="121" t="s">
        <v>328</v>
      </c>
      <c r="H35" s="121">
        <v>30107890191784</v>
      </c>
      <c r="I35" s="121" t="s">
        <v>215</v>
      </c>
      <c r="J35" s="121">
        <v>30</v>
      </c>
      <c r="K35" s="121">
        <v>246000</v>
      </c>
      <c r="L35" s="121">
        <v>246</v>
      </c>
      <c r="M35" s="133"/>
    </row>
    <row r="36" spans="1:13" ht="62.25" customHeight="1" x14ac:dyDescent="0.25">
      <c r="A36" s="127" t="s">
        <v>106</v>
      </c>
      <c r="B36" s="121" t="s">
        <v>20</v>
      </c>
      <c r="C36" s="120" t="s">
        <v>331</v>
      </c>
      <c r="D36" s="121" t="s">
        <v>139</v>
      </c>
      <c r="E36" s="122" t="s">
        <v>140</v>
      </c>
      <c r="F36" s="121" t="s">
        <v>332</v>
      </c>
      <c r="G36" s="121" t="s">
        <v>333</v>
      </c>
      <c r="H36" s="121">
        <v>306894560</v>
      </c>
      <c r="I36" s="121" t="s">
        <v>334</v>
      </c>
      <c r="J36" s="121">
        <v>50</v>
      </c>
      <c r="K36" s="121">
        <v>448500</v>
      </c>
      <c r="L36" s="121">
        <v>448</v>
      </c>
      <c r="M36" s="133"/>
    </row>
    <row r="37" spans="1:13" ht="62.25" customHeight="1" x14ac:dyDescent="0.25">
      <c r="A37" s="127" t="s">
        <v>107</v>
      </c>
      <c r="B37" s="121" t="s">
        <v>20</v>
      </c>
      <c r="C37" s="120" t="s">
        <v>335</v>
      </c>
      <c r="D37" s="121" t="s">
        <v>139</v>
      </c>
      <c r="E37" s="122" t="s">
        <v>140</v>
      </c>
      <c r="F37" s="121" t="s">
        <v>336</v>
      </c>
      <c r="G37" s="121" t="s">
        <v>337</v>
      </c>
      <c r="H37" s="121">
        <v>308564985</v>
      </c>
      <c r="I37" s="121" t="s">
        <v>338</v>
      </c>
      <c r="J37" s="121">
        <v>20</v>
      </c>
      <c r="K37" s="121">
        <v>159980</v>
      </c>
      <c r="L37" s="121">
        <v>160</v>
      </c>
      <c r="M37" s="133"/>
    </row>
    <row r="38" spans="1:13" ht="62.25" customHeight="1" x14ac:dyDescent="0.25">
      <c r="A38" s="127" t="s">
        <v>108</v>
      </c>
      <c r="B38" s="121" t="s">
        <v>20</v>
      </c>
      <c r="C38" s="120" t="s">
        <v>339</v>
      </c>
      <c r="D38" s="121" t="s">
        <v>139</v>
      </c>
      <c r="E38" s="122" t="s">
        <v>140</v>
      </c>
      <c r="F38" s="121" t="s">
        <v>340</v>
      </c>
      <c r="G38" s="121" t="s">
        <v>341</v>
      </c>
      <c r="H38" s="121">
        <v>307825803</v>
      </c>
      <c r="I38" s="121" t="s">
        <v>342</v>
      </c>
      <c r="J38" s="121">
        <v>20</v>
      </c>
      <c r="K38" s="121">
        <v>148000</v>
      </c>
      <c r="L38" s="121">
        <v>148</v>
      </c>
      <c r="M38" s="133"/>
    </row>
    <row r="39" spans="1:13" ht="93.75" x14ac:dyDescent="0.25">
      <c r="A39" s="127" t="s">
        <v>109</v>
      </c>
      <c r="B39" s="121" t="s">
        <v>20</v>
      </c>
      <c r="C39" s="120" t="s">
        <v>247</v>
      </c>
      <c r="D39" s="121" t="s">
        <v>139</v>
      </c>
      <c r="E39" s="122" t="s">
        <v>216</v>
      </c>
      <c r="F39" s="121" t="s">
        <v>343</v>
      </c>
      <c r="G39" s="121" t="s">
        <v>248</v>
      </c>
      <c r="H39" s="121">
        <v>305109680</v>
      </c>
      <c r="I39" s="121" t="s">
        <v>344</v>
      </c>
      <c r="J39" s="121">
        <v>9</v>
      </c>
      <c r="K39" s="121">
        <v>14571000</v>
      </c>
      <c r="L39" s="121">
        <v>14571</v>
      </c>
      <c r="M39" s="133"/>
    </row>
    <row r="40" spans="1:13" ht="62.25" customHeight="1" x14ac:dyDescent="0.25">
      <c r="A40" s="127" t="s">
        <v>110</v>
      </c>
      <c r="B40" s="121" t="s">
        <v>20</v>
      </c>
      <c r="C40" s="120" t="s">
        <v>345</v>
      </c>
      <c r="D40" s="121" t="s">
        <v>139</v>
      </c>
      <c r="E40" s="122" t="s">
        <v>216</v>
      </c>
      <c r="F40" s="121" t="s">
        <v>346</v>
      </c>
      <c r="G40" s="121" t="s">
        <v>347</v>
      </c>
      <c r="H40" s="121">
        <v>201678867</v>
      </c>
      <c r="I40" s="121" t="s">
        <v>348</v>
      </c>
      <c r="J40" s="121">
        <v>475</v>
      </c>
      <c r="K40" s="121">
        <v>77423836.25</v>
      </c>
      <c r="L40" s="121">
        <v>77424</v>
      </c>
      <c r="M40" s="133"/>
    </row>
    <row r="41" spans="1:13" ht="62.25" customHeight="1" x14ac:dyDescent="0.25">
      <c r="A41" s="127" t="s">
        <v>111</v>
      </c>
      <c r="B41" s="121" t="s">
        <v>20</v>
      </c>
      <c r="C41" s="120" t="s">
        <v>349</v>
      </c>
      <c r="D41" s="121" t="s">
        <v>139</v>
      </c>
      <c r="E41" s="122" t="s">
        <v>216</v>
      </c>
      <c r="F41" s="121" t="s">
        <v>350</v>
      </c>
      <c r="G41" s="121" t="s">
        <v>347</v>
      </c>
      <c r="H41" s="121">
        <v>201678867</v>
      </c>
      <c r="I41" s="121" t="s">
        <v>234</v>
      </c>
      <c r="J41" s="121">
        <v>1500</v>
      </c>
      <c r="K41" s="121">
        <v>2104500</v>
      </c>
      <c r="L41" s="121">
        <v>2104</v>
      </c>
      <c r="M41" s="133"/>
    </row>
    <row r="42" spans="1:13" ht="86.25" customHeight="1" x14ac:dyDescent="0.25">
      <c r="A42" s="127" t="s">
        <v>112</v>
      </c>
      <c r="B42" s="121" t="s">
        <v>20</v>
      </c>
      <c r="C42" s="120" t="s">
        <v>297</v>
      </c>
      <c r="D42" s="121" t="s">
        <v>139</v>
      </c>
      <c r="E42" s="122" t="s">
        <v>216</v>
      </c>
      <c r="F42" s="121" t="s">
        <v>351</v>
      </c>
      <c r="G42" s="121" t="s">
        <v>298</v>
      </c>
      <c r="H42" s="121">
        <v>201991922</v>
      </c>
      <c r="I42" s="121" t="s">
        <v>404</v>
      </c>
      <c r="J42" s="121">
        <v>3</v>
      </c>
      <c r="K42" s="121">
        <v>1247400</v>
      </c>
      <c r="L42" s="121">
        <v>1247</v>
      </c>
      <c r="M42" s="133"/>
    </row>
    <row r="43" spans="1:13" ht="62.25" customHeight="1" x14ac:dyDescent="0.25">
      <c r="A43" s="127" t="s">
        <v>113</v>
      </c>
      <c r="B43" s="121" t="s">
        <v>20</v>
      </c>
      <c r="C43" s="120" t="s">
        <v>352</v>
      </c>
      <c r="D43" s="121" t="s">
        <v>139</v>
      </c>
      <c r="E43" s="122" t="s">
        <v>140</v>
      </c>
      <c r="F43" s="121" t="s">
        <v>353</v>
      </c>
      <c r="G43" s="121" t="s">
        <v>354</v>
      </c>
      <c r="H43" s="121">
        <v>307027086</v>
      </c>
      <c r="I43" s="121" t="s">
        <v>215</v>
      </c>
      <c r="J43" s="121">
        <v>100</v>
      </c>
      <c r="K43" s="121">
        <v>160000</v>
      </c>
      <c r="L43" s="121">
        <v>160</v>
      </c>
      <c r="M43" s="133"/>
    </row>
    <row r="44" spans="1:13" ht="62.25" customHeight="1" x14ac:dyDescent="0.25">
      <c r="A44" s="127" t="s">
        <v>114</v>
      </c>
      <c r="B44" s="121" t="s">
        <v>20</v>
      </c>
      <c r="C44" s="120" t="s">
        <v>355</v>
      </c>
      <c r="D44" s="121" t="s">
        <v>139</v>
      </c>
      <c r="E44" s="122" t="s">
        <v>140</v>
      </c>
      <c r="F44" s="121" t="s">
        <v>356</v>
      </c>
      <c r="G44" s="121" t="s">
        <v>357</v>
      </c>
      <c r="H44" s="121">
        <v>305857804</v>
      </c>
      <c r="I44" s="121" t="s">
        <v>215</v>
      </c>
      <c r="J44" s="121">
        <v>500</v>
      </c>
      <c r="K44" s="121">
        <v>225000</v>
      </c>
      <c r="L44" s="121">
        <v>225</v>
      </c>
      <c r="M44" s="133"/>
    </row>
    <row r="45" spans="1:13" ht="62.25" customHeight="1" x14ac:dyDescent="0.25">
      <c r="A45" s="127" t="s">
        <v>115</v>
      </c>
      <c r="B45" s="121" t="s">
        <v>20</v>
      </c>
      <c r="C45" s="120" t="s">
        <v>358</v>
      </c>
      <c r="D45" s="121" t="s">
        <v>139</v>
      </c>
      <c r="E45" s="122" t="s">
        <v>140</v>
      </c>
      <c r="F45" s="121" t="s">
        <v>359</v>
      </c>
      <c r="G45" s="121" t="s">
        <v>272</v>
      </c>
      <c r="H45" s="121">
        <v>305437796</v>
      </c>
      <c r="I45" s="121" t="s">
        <v>215</v>
      </c>
      <c r="J45" s="121">
        <v>20</v>
      </c>
      <c r="K45" s="121">
        <v>680000</v>
      </c>
      <c r="L45" s="121">
        <v>680</v>
      </c>
      <c r="M45" s="133"/>
    </row>
    <row r="46" spans="1:13" ht="62.25" customHeight="1" x14ac:dyDescent="0.25">
      <c r="A46" s="127" t="s">
        <v>116</v>
      </c>
      <c r="B46" s="121" t="s">
        <v>20</v>
      </c>
      <c r="C46" s="120" t="s">
        <v>360</v>
      </c>
      <c r="D46" s="121" t="s">
        <v>139</v>
      </c>
      <c r="E46" s="122" t="s">
        <v>140</v>
      </c>
      <c r="F46" s="121" t="s">
        <v>361</v>
      </c>
      <c r="G46" s="121" t="s">
        <v>362</v>
      </c>
      <c r="H46" s="121">
        <v>308743461</v>
      </c>
      <c r="I46" s="121" t="s">
        <v>215</v>
      </c>
      <c r="J46" s="121">
        <v>100</v>
      </c>
      <c r="K46" s="121">
        <v>745000</v>
      </c>
      <c r="L46" s="121">
        <v>745</v>
      </c>
      <c r="M46" s="133"/>
    </row>
    <row r="47" spans="1:13" ht="62.25" customHeight="1" x14ac:dyDescent="0.25">
      <c r="A47" s="127" t="s">
        <v>117</v>
      </c>
      <c r="B47" s="121" t="s">
        <v>20</v>
      </c>
      <c r="C47" s="120" t="s">
        <v>363</v>
      </c>
      <c r="D47" s="121" t="s">
        <v>139</v>
      </c>
      <c r="E47" s="122" t="s">
        <v>140</v>
      </c>
      <c r="F47" s="121" t="s">
        <v>364</v>
      </c>
      <c r="G47" s="121" t="s">
        <v>324</v>
      </c>
      <c r="H47" s="121">
        <v>306089114</v>
      </c>
      <c r="I47" s="121" t="s">
        <v>215</v>
      </c>
      <c r="J47" s="121">
        <v>20</v>
      </c>
      <c r="K47" s="121">
        <v>180000</v>
      </c>
      <c r="L47" s="121">
        <v>180</v>
      </c>
      <c r="M47" s="133"/>
    </row>
    <row r="48" spans="1:13" ht="62.25" customHeight="1" x14ac:dyDescent="0.25">
      <c r="A48" s="127" t="s">
        <v>118</v>
      </c>
      <c r="B48" s="121" t="s">
        <v>20</v>
      </c>
      <c r="C48" s="120" t="s">
        <v>365</v>
      </c>
      <c r="D48" s="121" t="s">
        <v>139</v>
      </c>
      <c r="E48" s="122" t="s">
        <v>140</v>
      </c>
      <c r="F48" s="121" t="s">
        <v>366</v>
      </c>
      <c r="G48" s="121" t="s">
        <v>362</v>
      </c>
      <c r="H48" s="121">
        <v>308743461</v>
      </c>
      <c r="I48" s="121" t="s">
        <v>215</v>
      </c>
      <c r="J48" s="121">
        <v>500</v>
      </c>
      <c r="K48" s="121">
        <v>600000</v>
      </c>
      <c r="L48" s="121">
        <v>600</v>
      </c>
      <c r="M48" s="133"/>
    </row>
    <row r="49" spans="1:13" ht="62.25" customHeight="1" x14ac:dyDescent="0.25">
      <c r="A49" s="127" t="s">
        <v>119</v>
      </c>
      <c r="B49" s="121" t="s">
        <v>20</v>
      </c>
      <c r="C49" s="120" t="s">
        <v>367</v>
      </c>
      <c r="D49" s="121" t="s">
        <v>139</v>
      </c>
      <c r="E49" s="122" t="s">
        <v>140</v>
      </c>
      <c r="F49" s="121" t="s">
        <v>368</v>
      </c>
      <c r="G49" s="121" t="s">
        <v>369</v>
      </c>
      <c r="H49" s="121">
        <v>306546099</v>
      </c>
      <c r="I49" s="121" t="s">
        <v>334</v>
      </c>
      <c r="J49" s="121">
        <v>80</v>
      </c>
      <c r="K49" s="121">
        <v>7008000</v>
      </c>
      <c r="L49" s="121">
        <v>7008</v>
      </c>
      <c r="M49" s="133"/>
    </row>
    <row r="50" spans="1:13" ht="62.25" customHeight="1" x14ac:dyDescent="0.25">
      <c r="A50" s="127" t="s">
        <v>120</v>
      </c>
      <c r="B50" s="121" t="s">
        <v>20</v>
      </c>
      <c r="C50" s="120" t="s">
        <v>370</v>
      </c>
      <c r="D50" s="121" t="s">
        <v>139</v>
      </c>
      <c r="E50" s="122" t="s">
        <v>140</v>
      </c>
      <c r="F50" s="121" t="s">
        <v>371</v>
      </c>
      <c r="G50" s="121" t="s">
        <v>372</v>
      </c>
      <c r="H50" s="121">
        <v>301305457</v>
      </c>
      <c r="I50" s="121" t="s">
        <v>334</v>
      </c>
      <c r="J50" s="121">
        <v>100</v>
      </c>
      <c r="K50" s="121">
        <v>680000</v>
      </c>
      <c r="L50" s="121">
        <v>680</v>
      </c>
      <c r="M50" s="133"/>
    </row>
    <row r="51" spans="1:13" ht="62.25" customHeight="1" x14ac:dyDescent="0.25">
      <c r="A51" s="127" t="s">
        <v>121</v>
      </c>
      <c r="B51" s="121" t="s">
        <v>20</v>
      </c>
      <c r="C51" s="120" t="s">
        <v>373</v>
      </c>
      <c r="D51" s="121" t="s">
        <v>139</v>
      </c>
      <c r="E51" s="122" t="s">
        <v>140</v>
      </c>
      <c r="F51" s="121" t="s">
        <v>401</v>
      </c>
      <c r="G51" s="121" t="s">
        <v>402</v>
      </c>
      <c r="H51" s="121">
        <v>308366495</v>
      </c>
      <c r="I51" s="121" t="s">
        <v>215</v>
      </c>
      <c r="J51" s="121">
        <v>20</v>
      </c>
      <c r="K51" s="121">
        <v>300000</v>
      </c>
      <c r="L51" s="121">
        <v>300</v>
      </c>
      <c r="M51" s="133"/>
    </row>
    <row r="52" spans="1:13" ht="62.25" customHeight="1" x14ac:dyDescent="0.25">
      <c r="A52" s="127" t="s">
        <v>122</v>
      </c>
      <c r="B52" s="121" t="s">
        <v>20</v>
      </c>
      <c r="C52" s="120" t="s">
        <v>297</v>
      </c>
      <c r="D52" s="121" t="s">
        <v>139</v>
      </c>
      <c r="E52" s="122" t="s">
        <v>216</v>
      </c>
      <c r="F52" s="121" t="s">
        <v>403</v>
      </c>
      <c r="G52" s="121" t="s">
        <v>308</v>
      </c>
      <c r="H52" s="121">
        <v>307387233</v>
      </c>
      <c r="I52" s="121" t="s">
        <v>404</v>
      </c>
      <c r="J52" s="121">
        <v>3</v>
      </c>
      <c r="K52" s="121">
        <v>3250500</v>
      </c>
      <c r="L52" s="121">
        <v>3250</v>
      </c>
      <c r="M52" s="133"/>
    </row>
    <row r="53" spans="1:13" ht="62.25" customHeight="1" x14ac:dyDescent="0.25">
      <c r="A53" s="127" t="s">
        <v>123</v>
      </c>
      <c r="B53" s="121" t="s">
        <v>20</v>
      </c>
      <c r="C53" s="120" t="s">
        <v>405</v>
      </c>
      <c r="D53" s="121" t="s">
        <v>139</v>
      </c>
      <c r="E53" s="122" t="s">
        <v>140</v>
      </c>
      <c r="F53" s="121" t="s">
        <v>406</v>
      </c>
      <c r="G53" s="121" t="s">
        <v>407</v>
      </c>
      <c r="H53" s="121">
        <v>205730863</v>
      </c>
      <c r="I53" s="121" t="s">
        <v>408</v>
      </c>
      <c r="J53" s="121">
        <v>50</v>
      </c>
      <c r="K53" s="121">
        <v>524950</v>
      </c>
      <c r="L53" s="121">
        <v>525</v>
      </c>
      <c r="M53" s="133"/>
    </row>
    <row r="54" spans="1:13" ht="62.25" customHeight="1" x14ac:dyDescent="0.25">
      <c r="A54" s="127" t="s">
        <v>124</v>
      </c>
      <c r="B54" s="121" t="s">
        <v>20</v>
      </c>
      <c r="C54" s="120" t="s">
        <v>409</v>
      </c>
      <c r="D54" s="121" t="s">
        <v>139</v>
      </c>
      <c r="E54" s="122" t="s">
        <v>140</v>
      </c>
      <c r="F54" s="121" t="s">
        <v>410</v>
      </c>
      <c r="G54" s="121" t="s">
        <v>411</v>
      </c>
      <c r="H54" s="121">
        <v>304815209</v>
      </c>
      <c r="I54" s="121" t="s">
        <v>215</v>
      </c>
      <c r="J54" s="121">
        <v>200</v>
      </c>
      <c r="K54" s="121">
        <v>2799800</v>
      </c>
      <c r="L54" s="121">
        <v>2799</v>
      </c>
      <c r="M54" s="133"/>
    </row>
    <row r="55" spans="1:13" ht="62.25" customHeight="1" x14ac:dyDescent="0.25">
      <c r="A55" s="127" t="s">
        <v>125</v>
      </c>
      <c r="B55" s="121" t="s">
        <v>20</v>
      </c>
      <c r="C55" s="120" t="s">
        <v>412</v>
      </c>
      <c r="D55" s="121" t="s">
        <v>139</v>
      </c>
      <c r="E55" s="122" t="s">
        <v>140</v>
      </c>
      <c r="F55" s="121" t="s">
        <v>413</v>
      </c>
      <c r="G55" s="121" t="s">
        <v>324</v>
      </c>
      <c r="H55" s="121">
        <v>306089114</v>
      </c>
      <c r="I55" s="121" t="s">
        <v>215</v>
      </c>
      <c r="J55" s="121">
        <v>80</v>
      </c>
      <c r="K55" s="121">
        <v>1172000</v>
      </c>
      <c r="L55" s="121">
        <v>1172</v>
      </c>
      <c r="M55" s="133"/>
    </row>
    <row r="56" spans="1:13" ht="62.25" customHeight="1" x14ac:dyDescent="0.25">
      <c r="A56" s="127" t="s">
        <v>126</v>
      </c>
      <c r="B56" s="121" t="s">
        <v>20</v>
      </c>
      <c r="C56" s="120" t="s">
        <v>414</v>
      </c>
      <c r="D56" s="121" t="s">
        <v>139</v>
      </c>
      <c r="E56" s="122" t="s">
        <v>140</v>
      </c>
      <c r="F56" s="121" t="s">
        <v>415</v>
      </c>
      <c r="G56" s="121" t="s">
        <v>416</v>
      </c>
      <c r="H56" s="121">
        <v>306982910</v>
      </c>
      <c r="I56" s="121" t="s">
        <v>215</v>
      </c>
      <c r="J56" s="121">
        <v>500</v>
      </c>
      <c r="K56" s="121">
        <v>472000</v>
      </c>
      <c r="L56" s="121">
        <v>472</v>
      </c>
      <c r="M56" s="133"/>
    </row>
    <row r="57" spans="1:13" ht="62.25" customHeight="1" x14ac:dyDescent="0.25">
      <c r="A57" s="127" t="s">
        <v>127</v>
      </c>
      <c r="B57" s="121" t="s">
        <v>20</v>
      </c>
      <c r="C57" s="120" t="s">
        <v>417</v>
      </c>
      <c r="D57" s="121" t="s">
        <v>139</v>
      </c>
      <c r="E57" s="122" t="s">
        <v>140</v>
      </c>
      <c r="F57" s="121" t="s">
        <v>418</v>
      </c>
      <c r="G57" s="121" t="s">
        <v>419</v>
      </c>
      <c r="H57" s="121">
        <v>308848425</v>
      </c>
      <c r="I57" s="121" t="s">
        <v>215</v>
      </c>
      <c r="J57" s="121">
        <v>20</v>
      </c>
      <c r="K57" s="121">
        <v>970000</v>
      </c>
      <c r="L57" s="121">
        <v>970</v>
      </c>
      <c r="M57" s="133"/>
    </row>
    <row r="58" spans="1:13" ht="62.25" customHeight="1" x14ac:dyDescent="0.25">
      <c r="A58" s="127" t="s">
        <v>128</v>
      </c>
      <c r="B58" s="121" t="s">
        <v>20</v>
      </c>
      <c r="C58" s="120" t="s">
        <v>235</v>
      </c>
      <c r="D58" s="121" t="s">
        <v>139</v>
      </c>
      <c r="E58" s="122" t="s">
        <v>216</v>
      </c>
      <c r="F58" s="121" t="s">
        <v>420</v>
      </c>
      <c r="G58" s="121" t="s">
        <v>237</v>
      </c>
      <c r="H58" s="121">
        <v>306628114</v>
      </c>
      <c r="I58" s="121" t="s">
        <v>215</v>
      </c>
      <c r="J58" s="121">
        <v>1</v>
      </c>
      <c r="K58" s="121">
        <v>7000000</v>
      </c>
      <c r="L58" s="121">
        <v>7000</v>
      </c>
      <c r="M58" s="133"/>
    </row>
    <row r="59" spans="1:13" ht="75" x14ac:dyDescent="0.25">
      <c r="A59" s="127" t="s">
        <v>129</v>
      </c>
      <c r="B59" s="121" t="s">
        <v>20</v>
      </c>
      <c r="C59" s="120" t="s">
        <v>240</v>
      </c>
      <c r="D59" s="121" t="s">
        <v>139</v>
      </c>
      <c r="E59" s="122" t="s">
        <v>138</v>
      </c>
      <c r="F59" s="121" t="s">
        <v>421</v>
      </c>
      <c r="G59" s="121" t="s">
        <v>238</v>
      </c>
      <c r="H59" s="121">
        <v>203366731</v>
      </c>
      <c r="I59" s="121" t="s">
        <v>344</v>
      </c>
      <c r="J59" s="121">
        <v>9</v>
      </c>
      <c r="K59" s="121">
        <v>943542</v>
      </c>
      <c r="L59" s="121">
        <v>943</v>
      </c>
      <c r="M59" s="133"/>
    </row>
    <row r="60" spans="1:13" ht="62.25" customHeight="1" x14ac:dyDescent="0.25">
      <c r="A60" s="127" t="s">
        <v>130</v>
      </c>
      <c r="B60" s="121" t="s">
        <v>20</v>
      </c>
      <c r="C60" s="120" t="s">
        <v>223</v>
      </c>
      <c r="D60" s="121" t="s">
        <v>139</v>
      </c>
      <c r="E60" s="122" t="s">
        <v>221</v>
      </c>
      <c r="F60" s="121" t="s">
        <v>422</v>
      </c>
      <c r="G60" s="121" t="s">
        <v>423</v>
      </c>
      <c r="H60" s="121">
        <v>31110840211264</v>
      </c>
      <c r="I60" s="121" t="s">
        <v>344</v>
      </c>
      <c r="J60" s="121">
        <v>1</v>
      </c>
      <c r="K60" s="121">
        <v>7620251</v>
      </c>
      <c r="L60" s="121">
        <v>7620</v>
      </c>
      <c r="M60" s="133"/>
    </row>
    <row r="61" spans="1:13" ht="62.25" customHeight="1" x14ac:dyDescent="0.25">
      <c r="A61" s="127" t="s">
        <v>131</v>
      </c>
      <c r="B61" s="121" t="s">
        <v>20</v>
      </c>
      <c r="C61" s="120" t="s">
        <v>223</v>
      </c>
      <c r="D61" s="121" t="s">
        <v>139</v>
      </c>
      <c r="E61" s="122" t="s">
        <v>221</v>
      </c>
      <c r="F61" s="121" t="s">
        <v>424</v>
      </c>
      <c r="G61" s="121" t="s">
        <v>423</v>
      </c>
      <c r="H61" s="121">
        <v>31110840211264</v>
      </c>
      <c r="I61" s="121" t="s">
        <v>344</v>
      </c>
      <c r="J61" s="121">
        <v>1</v>
      </c>
      <c r="K61" s="121">
        <v>1831751</v>
      </c>
      <c r="L61" s="121">
        <v>1831</v>
      </c>
      <c r="M61" s="133"/>
    </row>
    <row r="62" spans="1:13" ht="62.25" customHeight="1" x14ac:dyDescent="0.25">
      <c r="A62" s="127" t="s">
        <v>132</v>
      </c>
      <c r="B62" s="121" t="s">
        <v>20</v>
      </c>
      <c r="C62" s="120" t="s">
        <v>226</v>
      </c>
      <c r="D62" s="121" t="s">
        <v>139</v>
      </c>
      <c r="E62" s="122" t="s">
        <v>216</v>
      </c>
      <c r="F62" s="121" t="s">
        <v>425</v>
      </c>
      <c r="G62" s="121" t="s">
        <v>225</v>
      </c>
      <c r="H62" s="121">
        <v>201440547</v>
      </c>
      <c r="I62" s="121" t="s">
        <v>344</v>
      </c>
      <c r="J62" s="121">
        <v>9</v>
      </c>
      <c r="K62" s="121">
        <v>1173348</v>
      </c>
      <c r="L62" s="121">
        <v>1173</v>
      </c>
      <c r="M62" s="133"/>
    </row>
    <row r="63" spans="1:13" ht="75" x14ac:dyDescent="0.25">
      <c r="A63" s="127" t="s">
        <v>133</v>
      </c>
      <c r="B63" s="121" t="s">
        <v>20</v>
      </c>
      <c r="C63" s="120" t="s">
        <v>242</v>
      </c>
      <c r="D63" s="121" t="s">
        <v>139</v>
      </c>
      <c r="E63" s="122" t="s">
        <v>138</v>
      </c>
      <c r="F63" s="121" t="s">
        <v>426</v>
      </c>
      <c r="G63" s="121" t="s">
        <v>296</v>
      </c>
      <c r="H63" s="121">
        <v>203366731</v>
      </c>
      <c r="I63" s="121" t="s">
        <v>344</v>
      </c>
      <c r="J63" s="121">
        <v>9</v>
      </c>
      <c r="K63" s="121">
        <v>1087200</v>
      </c>
      <c r="L63" s="121">
        <v>1087</v>
      </c>
      <c r="M63" s="133"/>
    </row>
    <row r="64" spans="1:13" ht="62.25" customHeight="1" x14ac:dyDescent="0.25">
      <c r="A64" s="127" t="s">
        <v>134</v>
      </c>
      <c r="B64" s="121" t="s">
        <v>20</v>
      </c>
      <c r="C64" s="120" t="s">
        <v>223</v>
      </c>
      <c r="D64" s="121" t="s">
        <v>139</v>
      </c>
      <c r="E64" s="122" t="s">
        <v>221</v>
      </c>
      <c r="F64" s="121" t="s">
        <v>427</v>
      </c>
      <c r="G64" s="121" t="s">
        <v>423</v>
      </c>
      <c r="H64" s="121">
        <v>31110840211264</v>
      </c>
      <c r="I64" s="121" t="s">
        <v>344</v>
      </c>
      <c r="J64" s="121">
        <v>1</v>
      </c>
      <c r="K64" s="121">
        <v>10854501</v>
      </c>
      <c r="L64" s="121">
        <v>10854</v>
      </c>
      <c r="M64" s="133"/>
    </row>
    <row r="65" spans="1:13" ht="62.25" customHeight="1" x14ac:dyDescent="0.25">
      <c r="A65" s="127" t="s">
        <v>135</v>
      </c>
      <c r="B65" s="121" t="s">
        <v>20</v>
      </c>
      <c r="C65" s="120" t="s">
        <v>428</v>
      </c>
      <c r="D65" s="121" t="s">
        <v>139</v>
      </c>
      <c r="E65" s="122" t="s">
        <v>140</v>
      </c>
      <c r="F65" s="121" t="s">
        <v>429</v>
      </c>
      <c r="G65" s="121" t="s">
        <v>430</v>
      </c>
      <c r="H65" s="121">
        <v>205257991</v>
      </c>
      <c r="I65" s="121" t="s">
        <v>215</v>
      </c>
      <c r="J65" s="121">
        <v>100</v>
      </c>
      <c r="K65" s="121">
        <v>61025800</v>
      </c>
      <c r="L65" s="121">
        <v>61025</v>
      </c>
      <c r="M65" s="133"/>
    </row>
    <row r="66" spans="1:13" ht="62.25" customHeight="1" x14ac:dyDescent="0.25">
      <c r="A66" s="127" t="s">
        <v>136</v>
      </c>
      <c r="B66" s="121" t="s">
        <v>20</v>
      </c>
      <c r="C66" s="120" t="s">
        <v>431</v>
      </c>
      <c r="D66" s="121" t="s">
        <v>139</v>
      </c>
      <c r="E66" s="122" t="s">
        <v>140</v>
      </c>
      <c r="F66" s="121" t="s">
        <v>432</v>
      </c>
      <c r="G66" s="121" t="s">
        <v>433</v>
      </c>
      <c r="H66" s="121">
        <v>308932417</v>
      </c>
      <c r="I66" s="121" t="s">
        <v>215</v>
      </c>
      <c r="J66" s="121">
        <v>20</v>
      </c>
      <c r="K66" s="121">
        <v>1797960</v>
      </c>
      <c r="L66" s="121">
        <v>1798</v>
      </c>
      <c r="M66" s="133"/>
    </row>
    <row r="67" spans="1:13" ht="62.25" customHeight="1" x14ac:dyDescent="0.25">
      <c r="A67" s="127" t="s">
        <v>374</v>
      </c>
      <c r="B67" s="121" t="s">
        <v>20</v>
      </c>
      <c r="C67" s="120" t="s">
        <v>434</v>
      </c>
      <c r="D67" s="121" t="s">
        <v>139</v>
      </c>
      <c r="E67" s="122" t="s">
        <v>140</v>
      </c>
      <c r="F67" s="121" t="s">
        <v>435</v>
      </c>
      <c r="G67" s="121" t="s">
        <v>354</v>
      </c>
      <c r="H67" s="121">
        <v>307027086</v>
      </c>
      <c r="I67" s="121" t="s">
        <v>215</v>
      </c>
      <c r="J67" s="121">
        <v>20</v>
      </c>
      <c r="K67" s="121">
        <v>404040</v>
      </c>
      <c r="L67" s="121">
        <v>404</v>
      </c>
      <c r="M67" s="133"/>
    </row>
    <row r="68" spans="1:13" ht="62.25" customHeight="1" x14ac:dyDescent="0.25">
      <c r="A68" s="127" t="s">
        <v>375</v>
      </c>
      <c r="B68" s="121" t="s">
        <v>20</v>
      </c>
      <c r="C68" s="120" t="s">
        <v>436</v>
      </c>
      <c r="D68" s="121" t="s">
        <v>139</v>
      </c>
      <c r="E68" s="122" t="s">
        <v>140</v>
      </c>
      <c r="F68" s="121" t="s">
        <v>437</v>
      </c>
      <c r="G68" s="121" t="s">
        <v>438</v>
      </c>
      <c r="H68" s="121">
        <v>308208801</v>
      </c>
      <c r="I68" s="121" t="s">
        <v>408</v>
      </c>
      <c r="J68" s="121">
        <v>20</v>
      </c>
      <c r="K68" s="121">
        <v>97000</v>
      </c>
      <c r="L68" s="121">
        <v>97</v>
      </c>
      <c r="M68" s="133"/>
    </row>
    <row r="69" spans="1:13" ht="62.25" customHeight="1" x14ac:dyDescent="0.25">
      <c r="A69" s="127" t="s">
        <v>376</v>
      </c>
      <c r="B69" s="121" t="s">
        <v>20</v>
      </c>
      <c r="C69" s="120" t="s">
        <v>439</v>
      </c>
      <c r="D69" s="121" t="s">
        <v>139</v>
      </c>
      <c r="E69" s="122" t="s">
        <v>140</v>
      </c>
      <c r="F69" s="121" t="s">
        <v>440</v>
      </c>
      <c r="G69" s="121" t="s">
        <v>441</v>
      </c>
      <c r="H69" s="121">
        <v>307546636</v>
      </c>
      <c r="I69" s="121" t="s">
        <v>215</v>
      </c>
      <c r="J69" s="121">
        <v>20</v>
      </c>
      <c r="K69" s="121">
        <v>298000</v>
      </c>
      <c r="L69" s="121">
        <v>298</v>
      </c>
      <c r="M69" s="133"/>
    </row>
    <row r="70" spans="1:13" ht="62.25" customHeight="1" x14ac:dyDescent="0.25">
      <c r="A70" s="127" t="s">
        <v>377</v>
      </c>
      <c r="B70" s="121" t="s">
        <v>20</v>
      </c>
      <c r="C70" s="120" t="s">
        <v>442</v>
      </c>
      <c r="D70" s="121" t="s">
        <v>139</v>
      </c>
      <c r="E70" s="122" t="s">
        <v>140</v>
      </c>
      <c r="F70" s="121" t="s">
        <v>443</v>
      </c>
      <c r="G70" s="121" t="s">
        <v>444</v>
      </c>
      <c r="H70" s="121">
        <v>207133124</v>
      </c>
      <c r="I70" s="121" t="s">
        <v>334</v>
      </c>
      <c r="J70" s="121">
        <v>7</v>
      </c>
      <c r="K70" s="121">
        <v>1120000</v>
      </c>
      <c r="L70" s="121">
        <v>1120</v>
      </c>
      <c r="M70" s="133"/>
    </row>
    <row r="71" spans="1:13" ht="62.25" customHeight="1" x14ac:dyDescent="0.25">
      <c r="A71" s="127" t="s">
        <v>378</v>
      </c>
      <c r="B71" s="121" t="s">
        <v>20</v>
      </c>
      <c r="C71" s="120" t="s">
        <v>253</v>
      </c>
      <c r="D71" s="121" t="s">
        <v>139</v>
      </c>
      <c r="E71" s="122" t="s">
        <v>216</v>
      </c>
      <c r="F71" s="121" t="s">
        <v>445</v>
      </c>
      <c r="G71" s="121" t="s">
        <v>446</v>
      </c>
      <c r="H71" s="121">
        <v>200524244</v>
      </c>
      <c r="I71" s="121" t="s">
        <v>344</v>
      </c>
      <c r="J71" s="121">
        <v>9</v>
      </c>
      <c r="K71" s="121">
        <v>383057280</v>
      </c>
      <c r="L71" s="121">
        <v>383057</v>
      </c>
      <c r="M71" s="133"/>
    </row>
    <row r="72" spans="1:13" ht="62.25" customHeight="1" x14ac:dyDescent="0.25">
      <c r="A72" s="127" t="s">
        <v>379</v>
      </c>
      <c r="B72" s="121" t="s">
        <v>20</v>
      </c>
      <c r="C72" s="120" t="s">
        <v>447</v>
      </c>
      <c r="D72" s="121" t="s">
        <v>139</v>
      </c>
      <c r="E72" s="122" t="s">
        <v>138</v>
      </c>
      <c r="F72" s="121" t="s">
        <v>448</v>
      </c>
      <c r="G72" s="121" t="s">
        <v>230</v>
      </c>
      <c r="H72" s="121">
        <v>300970850</v>
      </c>
      <c r="I72" s="121" t="s">
        <v>217</v>
      </c>
      <c r="J72" s="121">
        <f>3104+4920</f>
        <v>8024</v>
      </c>
      <c r="K72" s="121">
        <v>75812000</v>
      </c>
      <c r="L72" s="121">
        <v>75812</v>
      </c>
      <c r="M72" s="133"/>
    </row>
    <row r="73" spans="1:13" ht="62.25" customHeight="1" x14ac:dyDescent="0.25">
      <c r="A73" s="127" t="s">
        <v>380</v>
      </c>
      <c r="B73" s="121" t="s">
        <v>20</v>
      </c>
      <c r="C73" s="120" t="s">
        <v>224</v>
      </c>
      <c r="D73" s="121" t="s">
        <v>139</v>
      </c>
      <c r="E73" s="122" t="s">
        <v>138</v>
      </c>
      <c r="F73" s="121" t="s">
        <v>449</v>
      </c>
      <c r="G73" s="121" t="s">
        <v>238</v>
      </c>
      <c r="H73" s="121">
        <v>203366731</v>
      </c>
      <c r="I73" s="121" t="s">
        <v>344</v>
      </c>
      <c r="J73" s="121">
        <v>12</v>
      </c>
      <c r="K73" s="121">
        <v>5396400</v>
      </c>
      <c r="L73" s="121">
        <v>5396</v>
      </c>
      <c r="M73" s="133"/>
    </row>
    <row r="74" spans="1:13" ht="62.25" customHeight="1" x14ac:dyDescent="0.25">
      <c r="A74" s="127" t="s">
        <v>381</v>
      </c>
      <c r="B74" s="121" t="s">
        <v>20</v>
      </c>
      <c r="C74" s="120" t="s">
        <v>250</v>
      </c>
      <c r="D74" s="121" t="s">
        <v>139</v>
      </c>
      <c r="E74" s="122" t="s">
        <v>138</v>
      </c>
      <c r="F74" s="121" t="s">
        <v>450</v>
      </c>
      <c r="G74" s="121" t="s">
        <v>252</v>
      </c>
      <c r="H74" s="121">
        <v>304938624</v>
      </c>
      <c r="I74" s="121" t="s">
        <v>234</v>
      </c>
      <c r="J74" s="121">
        <v>57</v>
      </c>
      <c r="K74" s="121">
        <v>2916975</v>
      </c>
      <c r="L74" s="121">
        <v>2917</v>
      </c>
      <c r="M74" s="133"/>
    </row>
    <row r="75" spans="1:13" ht="62.25" customHeight="1" x14ac:dyDescent="0.25">
      <c r="A75" s="127" t="s">
        <v>382</v>
      </c>
      <c r="B75" s="121" t="s">
        <v>20</v>
      </c>
      <c r="C75" s="120" t="s">
        <v>451</v>
      </c>
      <c r="D75" s="121" t="s">
        <v>139</v>
      </c>
      <c r="E75" s="122" t="s">
        <v>140</v>
      </c>
      <c r="F75" s="121" t="s">
        <v>452</v>
      </c>
      <c r="G75" s="121" t="s">
        <v>453</v>
      </c>
      <c r="H75" s="121">
        <v>306590995</v>
      </c>
      <c r="I75" s="121" t="s">
        <v>334</v>
      </c>
      <c r="J75" s="121">
        <v>50</v>
      </c>
      <c r="K75" s="121">
        <v>514900</v>
      </c>
      <c r="L75" s="121">
        <v>515</v>
      </c>
      <c r="M75" s="133"/>
    </row>
    <row r="76" spans="1:13" ht="62.25" customHeight="1" x14ac:dyDescent="0.25">
      <c r="A76" s="127" t="s">
        <v>383</v>
      </c>
      <c r="B76" s="121" t="s">
        <v>20</v>
      </c>
      <c r="C76" s="120" t="s">
        <v>454</v>
      </c>
      <c r="D76" s="121" t="s">
        <v>139</v>
      </c>
      <c r="E76" s="122" t="s">
        <v>140</v>
      </c>
      <c r="F76" s="121" t="s">
        <v>455</v>
      </c>
      <c r="G76" s="121" t="s">
        <v>416</v>
      </c>
      <c r="H76" s="121">
        <v>306982910</v>
      </c>
      <c r="I76" s="121" t="s">
        <v>215</v>
      </c>
      <c r="J76" s="121">
        <v>20</v>
      </c>
      <c r="K76" s="121">
        <v>193320</v>
      </c>
      <c r="L76" s="121">
        <v>193</v>
      </c>
      <c r="M76" s="133"/>
    </row>
    <row r="77" spans="1:13" ht="62.25" customHeight="1" x14ac:dyDescent="0.25">
      <c r="A77" s="127" t="s">
        <v>384</v>
      </c>
      <c r="B77" s="121" t="s">
        <v>20</v>
      </c>
      <c r="C77" s="120" t="s">
        <v>223</v>
      </c>
      <c r="D77" s="121" t="s">
        <v>139</v>
      </c>
      <c r="E77" s="122" t="s">
        <v>221</v>
      </c>
      <c r="F77" s="121" t="s">
        <v>456</v>
      </c>
      <c r="G77" s="121" t="s">
        <v>423</v>
      </c>
      <c r="H77" s="121">
        <v>31110840211264</v>
      </c>
      <c r="I77" s="121" t="s">
        <v>344</v>
      </c>
      <c r="J77" s="121">
        <v>1</v>
      </c>
      <c r="K77" s="121">
        <v>2845000</v>
      </c>
      <c r="L77" s="121">
        <v>2845</v>
      </c>
      <c r="M77" s="133"/>
    </row>
    <row r="78" spans="1:13" ht="62.25" customHeight="1" x14ac:dyDescent="0.25">
      <c r="A78" s="127" t="s">
        <v>385</v>
      </c>
      <c r="B78" s="121" t="s">
        <v>20</v>
      </c>
      <c r="C78" s="120" t="s">
        <v>231</v>
      </c>
      <c r="D78" s="121" t="s">
        <v>139</v>
      </c>
      <c r="E78" s="122" t="s">
        <v>138</v>
      </c>
      <c r="F78" s="121" t="s">
        <v>458</v>
      </c>
      <c r="G78" s="121" t="s">
        <v>457</v>
      </c>
      <c r="H78" s="121">
        <v>204008842</v>
      </c>
      <c r="I78" s="121" t="s">
        <v>234</v>
      </c>
      <c r="J78" s="121">
        <v>1472</v>
      </c>
      <c r="K78" s="121">
        <v>4121600</v>
      </c>
      <c r="L78" s="121">
        <v>4121</v>
      </c>
      <c r="M78" s="133"/>
    </row>
    <row r="79" spans="1:13" ht="62.25" customHeight="1" x14ac:dyDescent="0.25">
      <c r="A79" s="127" t="s">
        <v>386</v>
      </c>
      <c r="B79" s="121" t="s">
        <v>20</v>
      </c>
      <c r="C79" s="120" t="s">
        <v>244</v>
      </c>
      <c r="D79" s="121" t="s">
        <v>139</v>
      </c>
      <c r="E79" s="122" t="s">
        <v>138</v>
      </c>
      <c r="F79" s="121" t="s">
        <v>459</v>
      </c>
      <c r="G79" s="121" t="s">
        <v>245</v>
      </c>
      <c r="H79" s="121">
        <v>308120160</v>
      </c>
      <c r="I79" s="121" t="s">
        <v>344</v>
      </c>
      <c r="J79" s="121">
        <v>9</v>
      </c>
      <c r="K79" s="121">
        <v>256500000</v>
      </c>
      <c r="L79" s="121">
        <v>256500</v>
      </c>
      <c r="M79" s="133"/>
    </row>
    <row r="80" spans="1:13" ht="62.25" customHeight="1" x14ac:dyDescent="0.25">
      <c r="A80" s="127" t="s">
        <v>387</v>
      </c>
      <c r="B80" s="121" t="s">
        <v>20</v>
      </c>
      <c r="C80" s="120" t="s">
        <v>280</v>
      </c>
      <c r="D80" s="121" t="s">
        <v>139</v>
      </c>
      <c r="E80" s="122" t="s">
        <v>138</v>
      </c>
      <c r="F80" s="121" t="s">
        <v>460</v>
      </c>
      <c r="G80" s="121" t="s">
        <v>461</v>
      </c>
      <c r="H80" s="121">
        <v>305638965</v>
      </c>
      <c r="I80" s="121" t="s">
        <v>344</v>
      </c>
      <c r="J80" s="121">
        <v>8</v>
      </c>
      <c r="K80" s="121">
        <v>450000000</v>
      </c>
      <c r="L80" s="121">
        <v>450000</v>
      </c>
      <c r="M80" s="133"/>
    </row>
    <row r="81" spans="1:13" ht="62.25" customHeight="1" x14ac:dyDescent="0.25">
      <c r="A81" s="127" t="s">
        <v>388</v>
      </c>
      <c r="B81" s="121" t="s">
        <v>20</v>
      </c>
      <c r="C81" s="120" t="s">
        <v>250</v>
      </c>
      <c r="D81" s="121" t="s">
        <v>139</v>
      </c>
      <c r="E81" s="122" t="s">
        <v>138</v>
      </c>
      <c r="F81" s="121" t="s">
        <v>462</v>
      </c>
      <c r="G81" s="121" t="s">
        <v>252</v>
      </c>
      <c r="H81" s="121">
        <v>304938624</v>
      </c>
      <c r="I81" s="121" t="s">
        <v>234</v>
      </c>
      <c r="J81" s="121">
        <v>57</v>
      </c>
      <c r="K81" s="121">
        <v>2916975</v>
      </c>
      <c r="L81" s="121">
        <v>2917</v>
      </c>
      <c r="M81" s="133"/>
    </row>
    <row r="82" spans="1:13" ht="62.25" customHeight="1" x14ac:dyDescent="0.25">
      <c r="A82" s="127" t="s">
        <v>389</v>
      </c>
      <c r="B82" s="121" t="s">
        <v>20</v>
      </c>
      <c r="C82" s="120" t="s">
        <v>463</v>
      </c>
      <c r="D82" s="121" t="s">
        <v>139</v>
      </c>
      <c r="E82" s="122" t="s">
        <v>140</v>
      </c>
      <c r="F82" s="121" t="s">
        <v>464</v>
      </c>
      <c r="G82" s="121" t="s">
        <v>465</v>
      </c>
      <c r="H82" s="121">
        <v>306873681</v>
      </c>
      <c r="I82" s="121" t="s">
        <v>215</v>
      </c>
      <c r="J82" s="121">
        <v>1</v>
      </c>
      <c r="K82" s="121">
        <v>955000</v>
      </c>
      <c r="L82" s="121">
        <v>955</v>
      </c>
      <c r="M82" s="133"/>
    </row>
    <row r="83" spans="1:13" ht="62.25" customHeight="1" x14ac:dyDescent="0.25">
      <c r="A83" s="127" t="s">
        <v>390</v>
      </c>
      <c r="B83" s="121" t="s">
        <v>20</v>
      </c>
      <c r="C83" s="120" t="s">
        <v>466</v>
      </c>
      <c r="D83" s="121" t="s">
        <v>139</v>
      </c>
      <c r="E83" s="122" t="s">
        <v>140</v>
      </c>
      <c r="F83" s="121" t="s">
        <v>467</v>
      </c>
      <c r="G83" s="121" t="s">
        <v>468</v>
      </c>
      <c r="H83" s="121">
        <v>303055063</v>
      </c>
      <c r="I83" s="121" t="s">
        <v>334</v>
      </c>
      <c r="J83" s="121">
        <v>38</v>
      </c>
      <c r="K83" s="121">
        <v>2119450</v>
      </c>
      <c r="L83" s="121">
        <v>2119</v>
      </c>
      <c r="M83" s="133"/>
    </row>
    <row r="84" spans="1:13" ht="62.25" customHeight="1" x14ac:dyDescent="0.25">
      <c r="A84" s="127" t="s">
        <v>391</v>
      </c>
      <c r="B84" s="121" t="s">
        <v>20</v>
      </c>
      <c r="C84" s="120" t="s">
        <v>469</v>
      </c>
      <c r="D84" s="121" t="s">
        <v>139</v>
      </c>
      <c r="E84" s="122" t="s">
        <v>140</v>
      </c>
      <c r="F84" s="121" t="s">
        <v>470</v>
      </c>
      <c r="G84" s="121" t="s">
        <v>471</v>
      </c>
      <c r="H84" s="121">
        <v>309390284</v>
      </c>
      <c r="I84" s="121" t="s">
        <v>408</v>
      </c>
      <c r="J84" s="121">
        <v>100</v>
      </c>
      <c r="K84" s="121">
        <v>1111100</v>
      </c>
      <c r="L84" s="121">
        <v>1111</v>
      </c>
      <c r="M84" s="133"/>
    </row>
    <row r="85" spans="1:13" ht="62.25" customHeight="1" x14ac:dyDescent="0.25">
      <c r="A85" s="127" t="s">
        <v>392</v>
      </c>
      <c r="B85" s="121" t="s">
        <v>20</v>
      </c>
      <c r="C85" s="120" t="s">
        <v>472</v>
      </c>
      <c r="D85" s="121" t="s">
        <v>139</v>
      </c>
      <c r="E85" s="122" t="s">
        <v>138</v>
      </c>
      <c r="F85" s="121" t="s">
        <v>473</v>
      </c>
      <c r="G85" s="121" t="s">
        <v>474</v>
      </c>
      <c r="H85" s="121">
        <v>205091876</v>
      </c>
      <c r="I85" s="121" t="s">
        <v>344</v>
      </c>
      <c r="J85" s="121">
        <v>4</v>
      </c>
      <c r="K85" s="121">
        <v>672000</v>
      </c>
      <c r="L85" s="121">
        <v>672</v>
      </c>
      <c r="M85" s="133"/>
    </row>
    <row r="86" spans="1:13" ht="62.25" customHeight="1" x14ac:dyDescent="0.25">
      <c r="A86" s="127" t="s">
        <v>393</v>
      </c>
      <c r="B86" s="121" t="s">
        <v>20</v>
      </c>
      <c r="C86" s="120" t="s">
        <v>256</v>
      </c>
      <c r="D86" s="121" t="s">
        <v>139</v>
      </c>
      <c r="E86" s="122" t="s">
        <v>216</v>
      </c>
      <c r="F86" s="121" t="s">
        <v>475</v>
      </c>
      <c r="G86" s="121" t="s">
        <v>347</v>
      </c>
      <c r="H86" s="121">
        <v>201678867</v>
      </c>
      <c r="I86" s="121" t="s">
        <v>476</v>
      </c>
      <c r="J86" s="121">
        <v>206500</v>
      </c>
      <c r="K86" s="121">
        <v>92925000</v>
      </c>
      <c r="L86" s="121">
        <v>92925</v>
      </c>
      <c r="M86" s="133"/>
    </row>
    <row r="87" spans="1:13" ht="62.25" customHeight="1" x14ac:dyDescent="0.25">
      <c r="A87" s="127" t="s">
        <v>394</v>
      </c>
      <c r="B87" s="121" t="s">
        <v>20</v>
      </c>
      <c r="C87" s="120" t="s">
        <v>477</v>
      </c>
      <c r="D87" s="121" t="s">
        <v>139</v>
      </c>
      <c r="E87" s="122" t="s">
        <v>140</v>
      </c>
      <c r="F87" s="121" t="s">
        <v>478</v>
      </c>
      <c r="G87" s="121" t="s">
        <v>479</v>
      </c>
      <c r="H87" s="121">
        <v>308502373</v>
      </c>
      <c r="I87" s="121" t="s">
        <v>215</v>
      </c>
      <c r="J87" s="121">
        <v>2</v>
      </c>
      <c r="K87" s="121">
        <v>94850</v>
      </c>
      <c r="L87" s="121">
        <v>95</v>
      </c>
      <c r="M87" s="133"/>
    </row>
    <row r="88" spans="1:13" ht="62.25" customHeight="1" x14ac:dyDescent="0.25">
      <c r="A88" s="127" t="s">
        <v>395</v>
      </c>
      <c r="B88" s="121" t="s">
        <v>20</v>
      </c>
      <c r="C88" s="120" t="s">
        <v>480</v>
      </c>
      <c r="D88" s="121" t="s">
        <v>139</v>
      </c>
      <c r="E88" s="122" t="s">
        <v>140</v>
      </c>
      <c r="F88" s="121" t="s">
        <v>481</v>
      </c>
      <c r="G88" s="121" t="s">
        <v>482</v>
      </c>
      <c r="H88" s="121">
        <v>306020414</v>
      </c>
      <c r="I88" s="121" t="s">
        <v>215</v>
      </c>
      <c r="J88" s="121">
        <v>2</v>
      </c>
      <c r="K88" s="121">
        <v>498222</v>
      </c>
      <c r="L88" s="121">
        <v>498</v>
      </c>
      <c r="M88" s="133"/>
    </row>
    <row r="89" spans="1:13" ht="62.25" customHeight="1" x14ac:dyDescent="0.25">
      <c r="A89" s="127" t="s">
        <v>396</v>
      </c>
      <c r="B89" s="121" t="s">
        <v>20</v>
      </c>
      <c r="C89" s="120" t="s">
        <v>483</v>
      </c>
      <c r="D89" s="121" t="s">
        <v>139</v>
      </c>
      <c r="E89" s="122" t="s">
        <v>216</v>
      </c>
      <c r="F89" s="121" t="s">
        <v>484</v>
      </c>
      <c r="G89" s="121" t="s">
        <v>485</v>
      </c>
      <c r="H89" s="121">
        <v>202472894</v>
      </c>
      <c r="I89" s="121" t="s">
        <v>344</v>
      </c>
      <c r="J89" s="121">
        <v>21</v>
      </c>
      <c r="K89" s="121">
        <v>4400000</v>
      </c>
      <c r="L89" s="121">
        <v>4400</v>
      </c>
      <c r="M89" s="133"/>
    </row>
    <row r="90" spans="1:13" ht="62.25" customHeight="1" x14ac:dyDescent="0.25">
      <c r="A90" s="127" t="s">
        <v>397</v>
      </c>
      <c r="B90" s="121" t="s">
        <v>20</v>
      </c>
      <c r="C90" s="120" t="s">
        <v>486</v>
      </c>
      <c r="D90" s="121" t="s">
        <v>139</v>
      </c>
      <c r="E90" s="122" t="s">
        <v>140</v>
      </c>
      <c r="F90" s="121" t="s">
        <v>487</v>
      </c>
      <c r="G90" s="121" t="s">
        <v>488</v>
      </c>
      <c r="H90" s="121">
        <v>308921059</v>
      </c>
      <c r="I90" s="121" t="s">
        <v>215</v>
      </c>
      <c r="J90" s="121">
        <v>8</v>
      </c>
      <c r="K90" s="121">
        <v>360000</v>
      </c>
      <c r="L90" s="121">
        <v>360</v>
      </c>
      <c r="M90" s="133"/>
    </row>
    <row r="91" spans="1:13" ht="62.25" customHeight="1" x14ac:dyDescent="0.25">
      <c r="A91" s="127" t="s">
        <v>398</v>
      </c>
      <c r="B91" s="121" t="s">
        <v>20</v>
      </c>
      <c r="C91" s="120" t="s">
        <v>489</v>
      </c>
      <c r="D91" s="121" t="s">
        <v>139</v>
      </c>
      <c r="E91" s="122" t="s">
        <v>140</v>
      </c>
      <c r="F91" s="121" t="s">
        <v>490</v>
      </c>
      <c r="G91" s="121" t="s">
        <v>491</v>
      </c>
      <c r="H91" s="121">
        <v>305975326</v>
      </c>
      <c r="I91" s="121" t="s">
        <v>404</v>
      </c>
      <c r="J91" s="121">
        <v>15</v>
      </c>
      <c r="K91" s="121">
        <v>8355000</v>
      </c>
      <c r="L91" s="121">
        <v>8355</v>
      </c>
      <c r="M91" s="133"/>
    </row>
    <row r="92" spans="1:13" ht="62.25" customHeight="1" x14ac:dyDescent="0.25">
      <c r="A92" s="127" t="s">
        <v>399</v>
      </c>
      <c r="B92" s="121" t="s">
        <v>20</v>
      </c>
      <c r="C92" s="120" t="s">
        <v>492</v>
      </c>
      <c r="D92" s="121" t="s">
        <v>139</v>
      </c>
      <c r="E92" s="122" t="s">
        <v>216</v>
      </c>
      <c r="F92" s="121" t="s">
        <v>493</v>
      </c>
      <c r="G92" s="121" t="s">
        <v>461</v>
      </c>
      <c r="H92" s="121">
        <v>305638965</v>
      </c>
      <c r="I92" s="121" t="s">
        <v>344</v>
      </c>
      <c r="J92" s="121">
        <v>16</v>
      </c>
      <c r="K92" s="121">
        <v>8550000</v>
      </c>
      <c r="L92" s="121">
        <v>8550</v>
      </c>
      <c r="M92" s="133"/>
    </row>
    <row r="93" spans="1:13" ht="62.25" customHeight="1" x14ac:dyDescent="0.25">
      <c r="A93" s="127" t="s">
        <v>400</v>
      </c>
      <c r="B93" s="121" t="s">
        <v>20</v>
      </c>
      <c r="C93" s="120" t="s">
        <v>494</v>
      </c>
      <c r="D93" s="121" t="s">
        <v>139</v>
      </c>
      <c r="E93" s="122" t="s">
        <v>140</v>
      </c>
      <c r="F93" s="121" t="s">
        <v>495</v>
      </c>
      <c r="G93" s="121" t="s">
        <v>324</v>
      </c>
      <c r="H93" s="121">
        <v>306089114</v>
      </c>
      <c r="I93" s="121" t="s">
        <v>334</v>
      </c>
      <c r="J93" s="121">
        <v>29</v>
      </c>
      <c r="K93" s="121">
        <v>1479000</v>
      </c>
      <c r="L93" s="121">
        <v>1479</v>
      </c>
      <c r="M93" s="133"/>
    </row>
    <row r="94" spans="1:13" ht="62.25" customHeight="1" x14ac:dyDescent="0.25">
      <c r="A94" s="127" t="s">
        <v>574</v>
      </c>
      <c r="B94" s="121" t="s">
        <v>20</v>
      </c>
      <c r="C94" s="120" t="s">
        <v>226</v>
      </c>
      <c r="D94" s="121" t="s">
        <v>139</v>
      </c>
      <c r="E94" s="122" t="s">
        <v>138</v>
      </c>
      <c r="F94" s="121" t="s">
        <v>496</v>
      </c>
      <c r="G94" s="121" t="s">
        <v>238</v>
      </c>
      <c r="H94" s="121">
        <v>203366731</v>
      </c>
      <c r="I94" s="121" t="s">
        <v>344</v>
      </c>
      <c r="J94" s="121">
        <v>9</v>
      </c>
      <c r="K94" s="121">
        <v>3381000</v>
      </c>
      <c r="L94" s="121">
        <v>3381</v>
      </c>
      <c r="M94" s="133"/>
    </row>
    <row r="95" spans="1:13" ht="62.25" customHeight="1" x14ac:dyDescent="0.25">
      <c r="A95" s="127" t="s">
        <v>575</v>
      </c>
      <c r="B95" s="121" t="s">
        <v>20</v>
      </c>
      <c r="C95" s="120" t="s">
        <v>223</v>
      </c>
      <c r="D95" s="121" t="s">
        <v>139</v>
      </c>
      <c r="E95" s="122" t="s">
        <v>221</v>
      </c>
      <c r="F95" s="121" t="s">
        <v>497</v>
      </c>
      <c r="G95" s="121" t="s">
        <v>423</v>
      </c>
      <c r="H95" s="121">
        <v>31110840211264</v>
      </c>
      <c r="I95" s="121" t="s">
        <v>344</v>
      </c>
      <c r="J95" s="121">
        <v>1</v>
      </c>
      <c r="K95" s="121">
        <v>2054000</v>
      </c>
      <c r="L95" s="121">
        <v>2054</v>
      </c>
      <c r="M95" s="133"/>
    </row>
    <row r="96" spans="1:13" ht="62.25" customHeight="1" x14ac:dyDescent="0.25">
      <c r="A96" s="127" t="s">
        <v>576</v>
      </c>
      <c r="B96" s="121" t="s">
        <v>20</v>
      </c>
      <c r="C96" s="120" t="s">
        <v>498</v>
      </c>
      <c r="D96" s="121" t="s">
        <v>139</v>
      </c>
      <c r="E96" s="122" t="s">
        <v>140</v>
      </c>
      <c r="F96" s="121" t="s">
        <v>499</v>
      </c>
      <c r="G96" s="121" t="s">
        <v>500</v>
      </c>
      <c r="H96" s="121">
        <v>306838035</v>
      </c>
      <c r="I96" s="121" t="s">
        <v>215</v>
      </c>
      <c r="J96" s="121">
        <v>50</v>
      </c>
      <c r="K96" s="121">
        <v>3400000</v>
      </c>
      <c r="L96" s="121">
        <v>3400</v>
      </c>
      <c r="M96" s="133"/>
    </row>
    <row r="97" spans="1:13" ht="62.25" customHeight="1" x14ac:dyDescent="0.25">
      <c r="A97" s="127" t="s">
        <v>577</v>
      </c>
      <c r="B97" s="121" t="s">
        <v>20</v>
      </c>
      <c r="C97" s="120" t="s">
        <v>501</v>
      </c>
      <c r="D97" s="121" t="s">
        <v>139</v>
      </c>
      <c r="E97" s="122" t="s">
        <v>138</v>
      </c>
      <c r="F97" s="121" t="s">
        <v>502</v>
      </c>
      <c r="G97" s="121" t="s">
        <v>503</v>
      </c>
      <c r="H97" s="121">
        <v>300472766</v>
      </c>
      <c r="I97" s="121" t="s">
        <v>234</v>
      </c>
      <c r="J97" s="121">
        <v>10100</v>
      </c>
      <c r="K97" s="121">
        <v>6940000</v>
      </c>
      <c r="L97" s="121">
        <v>6940</v>
      </c>
      <c r="M97" s="133"/>
    </row>
    <row r="98" spans="1:13" ht="62.25" customHeight="1" x14ac:dyDescent="0.25">
      <c r="A98" s="127" t="s">
        <v>578</v>
      </c>
      <c r="B98" s="121" t="s">
        <v>20</v>
      </c>
      <c r="C98" s="120" t="s">
        <v>352</v>
      </c>
      <c r="D98" s="121" t="s">
        <v>139</v>
      </c>
      <c r="E98" s="122" t="s">
        <v>140</v>
      </c>
      <c r="F98" s="121" t="s">
        <v>504</v>
      </c>
      <c r="G98" s="121" t="s">
        <v>272</v>
      </c>
      <c r="H98" s="121">
        <v>305437796</v>
      </c>
      <c r="I98" s="121" t="s">
        <v>215</v>
      </c>
      <c r="J98" s="121">
        <v>150</v>
      </c>
      <c r="K98" s="121">
        <v>184500</v>
      </c>
      <c r="L98" s="121">
        <v>184</v>
      </c>
      <c r="M98" s="133"/>
    </row>
    <row r="99" spans="1:13" ht="62.25" customHeight="1" x14ac:dyDescent="0.25">
      <c r="A99" s="127" t="s">
        <v>579</v>
      </c>
      <c r="B99" s="121" t="s">
        <v>20</v>
      </c>
      <c r="C99" s="120" t="s">
        <v>505</v>
      </c>
      <c r="D99" s="121" t="s">
        <v>139</v>
      </c>
      <c r="E99" s="122" t="s">
        <v>140</v>
      </c>
      <c r="F99" s="121" t="s">
        <v>506</v>
      </c>
      <c r="G99" s="121" t="s">
        <v>507</v>
      </c>
      <c r="H99" s="121">
        <v>307112203</v>
      </c>
      <c r="I99" s="121" t="s">
        <v>215</v>
      </c>
      <c r="J99" s="121">
        <v>10</v>
      </c>
      <c r="K99" s="121">
        <v>300000</v>
      </c>
      <c r="L99" s="121">
        <v>300</v>
      </c>
      <c r="M99" s="133"/>
    </row>
    <row r="100" spans="1:13" ht="62.25" customHeight="1" x14ac:dyDescent="0.25">
      <c r="A100" s="127" t="s">
        <v>580</v>
      </c>
      <c r="B100" s="121" t="s">
        <v>20</v>
      </c>
      <c r="C100" s="120" t="s">
        <v>508</v>
      </c>
      <c r="D100" s="121" t="s">
        <v>139</v>
      </c>
      <c r="E100" s="122" t="s">
        <v>140</v>
      </c>
      <c r="F100" s="121" t="s">
        <v>509</v>
      </c>
      <c r="G100" s="121" t="s">
        <v>510</v>
      </c>
      <c r="H100" s="121">
        <v>31509731230048</v>
      </c>
      <c r="I100" s="121" t="s">
        <v>215</v>
      </c>
      <c r="J100" s="121">
        <v>50</v>
      </c>
      <c r="K100" s="121">
        <v>210000</v>
      </c>
      <c r="L100" s="121">
        <v>210</v>
      </c>
      <c r="M100" s="133"/>
    </row>
    <row r="101" spans="1:13" ht="62.25" customHeight="1" x14ac:dyDescent="0.25">
      <c r="A101" s="127" t="s">
        <v>581</v>
      </c>
      <c r="B101" s="121" t="s">
        <v>20</v>
      </c>
      <c r="C101" s="120" t="s">
        <v>436</v>
      </c>
      <c r="D101" s="121" t="s">
        <v>139</v>
      </c>
      <c r="E101" s="122" t="s">
        <v>140</v>
      </c>
      <c r="F101" s="121" t="s">
        <v>511</v>
      </c>
      <c r="G101" s="121" t="s">
        <v>512</v>
      </c>
      <c r="H101" s="121">
        <v>308509814</v>
      </c>
      <c r="I101" s="121" t="s">
        <v>408</v>
      </c>
      <c r="J101" s="121">
        <v>50</v>
      </c>
      <c r="K101" s="121">
        <v>230000</v>
      </c>
      <c r="L101" s="121">
        <v>230</v>
      </c>
      <c r="M101" s="133"/>
    </row>
    <row r="102" spans="1:13" ht="62.25" customHeight="1" x14ac:dyDescent="0.25">
      <c r="A102" s="127" t="s">
        <v>582</v>
      </c>
      <c r="B102" s="121" t="s">
        <v>20</v>
      </c>
      <c r="C102" s="120" t="s">
        <v>513</v>
      </c>
      <c r="D102" s="121" t="s">
        <v>139</v>
      </c>
      <c r="E102" s="122" t="s">
        <v>140</v>
      </c>
      <c r="F102" s="121" t="s">
        <v>514</v>
      </c>
      <c r="G102" s="121" t="s">
        <v>515</v>
      </c>
      <c r="H102" s="121">
        <v>308868400</v>
      </c>
      <c r="I102" s="121" t="s">
        <v>215</v>
      </c>
      <c r="J102" s="121">
        <v>6</v>
      </c>
      <c r="K102" s="121">
        <v>612612</v>
      </c>
      <c r="L102" s="121">
        <v>612</v>
      </c>
      <c r="M102" s="133"/>
    </row>
    <row r="103" spans="1:13" ht="62.25" customHeight="1" x14ac:dyDescent="0.25">
      <c r="A103" s="127" t="s">
        <v>583</v>
      </c>
      <c r="B103" s="121" t="s">
        <v>20</v>
      </c>
      <c r="C103" s="120" t="s">
        <v>516</v>
      </c>
      <c r="D103" s="121" t="s">
        <v>139</v>
      </c>
      <c r="E103" s="122" t="s">
        <v>140</v>
      </c>
      <c r="F103" s="121" t="s">
        <v>517</v>
      </c>
      <c r="G103" s="121" t="s">
        <v>518</v>
      </c>
      <c r="H103" s="121">
        <v>31403902940061</v>
      </c>
      <c r="I103" s="121" t="s">
        <v>215</v>
      </c>
      <c r="J103" s="121">
        <v>4</v>
      </c>
      <c r="K103" s="121">
        <v>560000</v>
      </c>
      <c r="L103" s="121">
        <v>560</v>
      </c>
      <c r="M103" s="133"/>
    </row>
    <row r="104" spans="1:13" ht="62.25" customHeight="1" x14ac:dyDescent="0.25">
      <c r="A104" s="127" t="s">
        <v>584</v>
      </c>
      <c r="B104" s="121" t="s">
        <v>20</v>
      </c>
      <c r="C104" s="120" t="s">
        <v>519</v>
      </c>
      <c r="D104" s="121" t="s">
        <v>139</v>
      </c>
      <c r="E104" s="122" t="s">
        <v>140</v>
      </c>
      <c r="F104" s="121" t="s">
        <v>520</v>
      </c>
      <c r="G104" s="121" t="s">
        <v>521</v>
      </c>
      <c r="H104" s="121">
        <v>305678814</v>
      </c>
      <c r="I104" s="121" t="s">
        <v>215</v>
      </c>
      <c r="J104" s="121">
        <v>1</v>
      </c>
      <c r="K104" s="121">
        <v>705000</v>
      </c>
      <c r="L104" s="121">
        <v>705</v>
      </c>
      <c r="M104" s="133"/>
    </row>
    <row r="105" spans="1:13" s="139" customFormat="1" x14ac:dyDescent="0.25">
      <c r="B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38"/>
    </row>
    <row r="106" spans="1:13" ht="56.25" x14ac:dyDescent="0.25">
      <c r="A106" s="127" t="s">
        <v>690</v>
      </c>
      <c r="B106" s="121" t="s">
        <v>21</v>
      </c>
      <c r="C106" s="121" t="s">
        <v>585</v>
      </c>
      <c r="D106" s="121" t="s">
        <v>139</v>
      </c>
      <c r="E106" s="121" t="s">
        <v>601</v>
      </c>
      <c r="F106" s="121" t="s">
        <v>652</v>
      </c>
      <c r="G106" s="121" t="s">
        <v>604</v>
      </c>
      <c r="H106" s="121" t="s">
        <v>628</v>
      </c>
      <c r="I106" s="121" t="s">
        <v>344</v>
      </c>
      <c r="J106" s="121">
        <v>1</v>
      </c>
      <c r="K106" s="121">
        <v>1207000.01</v>
      </c>
      <c r="L106" s="121">
        <v>1207</v>
      </c>
      <c r="M106" s="140"/>
    </row>
    <row r="107" spans="1:13" ht="56.25" x14ac:dyDescent="0.25">
      <c r="A107" s="127" t="s">
        <v>691</v>
      </c>
      <c r="B107" s="121" t="s">
        <v>21</v>
      </c>
      <c r="C107" s="121" t="s">
        <v>586</v>
      </c>
      <c r="D107" s="121" t="s">
        <v>139</v>
      </c>
      <c r="E107" s="121" t="s">
        <v>140</v>
      </c>
      <c r="F107" s="121" t="s">
        <v>653</v>
      </c>
      <c r="G107" s="121" t="s">
        <v>605</v>
      </c>
      <c r="H107" s="121" t="s">
        <v>629</v>
      </c>
      <c r="I107" s="121" t="s">
        <v>215</v>
      </c>
      <c r="J107" s="121">
        <v>16</v>
      </c>
      <c r="K107" s="121">
        <v>355552</v>
      </c>
      <c r="L107" s="121">
        <v>355</v>
      </c>
      <c r="M107" s="141"/>
    </row>
    <row r="108" spans="1:13" ht="56.25" x14ac:dyDescent="0.25">
      <c r="A108" s="127" t="s">
        <v>692</v>
      </c>
      <c r="B108" s="121" t="s">
        <v>21</v>
      </c>
      <c r="C108" s="121" t="s">
        <v>587</v>
      </c>
      <c r="D108" s="121" t="s">
        <v>139</v>
      </c>
      <c r="E108" s="121" t="s">
        <v>140</v>
      </c>
      <c r="F108" s="121" t="s">
        <v>654</v>
      </c>
      <c r="G108" s="121" t="s">
        <v>606</v>
      </c>
      <c r="H108" s="121" t="s">
        <v>630</v>
      </c>
      <c r="I108" s="121" t="s">
        <v>215</v>
      </c>
      <c r="J108" s="121">
        <v>4</v>
      </c>
      <c r="K108" s="121">
        <v>269160</v>
      </c>
      <c r="L108" s="121">
        <v>269</v>
      </c>
      <c r="M108" s="141"/>
    </row>
    <row r="109" spans="1:13" ht="56.25" x14ac:dyDescent="0.25">
      <c r="A109" s="127" t="s">
        <v>693</v>
      </c>
      <c r="B109" s="121" t="s">
        <v>21</v>
      </c>
      <c r="C109" s="121" t="s">
        <v>585</v>
      </c>
      <c r="D109" s="121" t="s">
        <v>139</v>
      </c>
      <c r="E109" s="121" t="s">
        <v>601</v>
      </c>
      <c r="F109" s="121" t="s">
        <v>655</v>
      </c>
      <c r="G109" s="121" t="s">
        <v>604</v>
      </c>
      <c r="H109" s="121" t="s">
        <v>628</v>
      </c>
      <c r="I109" s="121" t="s">
        <v>344</v>
      </c>
      <c r="J109" s="121">
        <v>1</v>
      </c>
      <c r="K109" s="121">
        <v>9062700.0099999998</v>
      </c>
      <c r="L109" s="121">
        <v>9062</v>
      </c>
      <c r="M109" s="141"/>
    </row>
    <row r="110" spans="1:13" ht="56.25" x14ac:dyDescent="0.25">
      <c r="A110" s="127" t="s">
        <v>694</v>
      </c>
      <c r="B110" s="121" t="s">
        <v>21</v>
      </c>
      <c r="C110" s="121" t="s">
        <v>585</v>
      </c>
      <c r="D110" s="121" t="s">
        <v>139</v>
      </c>
      <c r="E110" s="121" t="s">
        <v>601</v>
      </c>
      <c r="F110" s="121" t="s">
        <v>656</v>
      </c>
      <c r="G110" s="121" t="s">
        <v>604</v>
      </c>
      <c r="H110" s="121" t="s">
        <v>628</v>
      </c>
      <c r="I110" s="121" t="s">
        <v>344</v>
      </c>
      <c r="J110" s="121">
        <v>1</v>
      </c>
      <c r="K110" s="121">
        <v>8330000.0099999998</v>
      </c>
      <c r="L110" s="121">
        <v>8330</v>
      </c>
      <c r="M110" s="141"/>
    </row>
    <row r="111" spans="1:13" ht="56.25" x14ac:dyDescent="0.25">
      <c r="A111" s="127" t="s">
        <v>695</v>
      </c>
      <c r="B111" s="121" t="s">
        <v>21</v>
      </c>
      <c r="C111" s="121" t="s">
        <v>585</v>
      </c>
      <c r="D111" s="121" t="s">
        <v>139</v>
      </c>
      <c r="E111" s="121" t="s">
        <v>601</v>
      </c>
      <c r="F111" s="121" t="s">
        <v>657</v>
      </c>
      <c r="G111" s="121" t="s">
        <v>604</v>
      </c>
      <c r="H111" s="121" t="s">
        <v>628</v>
      </c>
      <c r="I111" s="121" t="s">
        <v>344</v>
      </c>
      <c r="J111" s="121">
        <v>1</v>
      </c>
      <c r="K111" s="121">
        <v>1264800</v>
      </c>
      <c r="L111" s="121">
        <v>1264</v>
      </c>
      <c r="M111" s="141"/>
    </row>
    <row r="112" spans="1:13" ht="56.25" x14ac:dyDescent="0.25">
      <c r="A112" s="127" t="s">
        <v>696</v>
      </c>
      <c r="B112" s="121" t="s">
        <v>21</v>
      </c>
      <c r="C112" s="121" t="s">
        <v>498</v>
      </c>
      <c r="D112" s="121" t="s">
        <v>139</v>
      </c>
      <c r="E112" s="121" t="s">
        <v>140</v>
      </c>
      <c r="F112" s="121" t="s">
        <v>658</v>
      </c>
      <c r="G112" s="121" t="s">
        <v>607</v>
      </c>
      <c r="H112" s="121" t="s">
        <v>631</v>
      </c>
      <c r="I112" s="121" t="s">
        <v>215</v>
      </c>
      <c r="J112" s="121">
        <v>50</v>
      </c>
      <c r="K112" s="121">
        <v>3550000</v>
      </c>
      <c r="L112" s="121">
        <v>3550</v>
      </c>
      <c r="M112" s="141"/>
    </row>
    <row r="113" spans="1:13" ht="56.25" x14ac:dyDescent="0.25">
      <c r="A113" s="127" t="s">
        <v>697</v>
      </c>
      <c r="B113" s="121" t="s">
        <v>21</v>
      </c>
      <c r="C113" s="121" t="s">
        <v>585</v>
      </c>
      <c r="D113" s="121" t="s">
        <v>139</v>
      </c>
      <c r="E113" s="121" t="s">
        <v>601</v>
      </c>
      <c r="F113" s="121" t="s">
        <v>659</v>
      </c>
      <c r="G113" s="121" t="s">
        <v>604</v>
      </c>
      <c r="H113" s="121" t="s">
        <v>628</v>
      </c>
      <c r="I113" s="121" t="s">
        <v>344</v>
      </c>
      <c r="J113" s="121">
        <v>1</v>
      </c>
      <c r="K113" s="121">
        <v>8050000</v>
      </c>
      <c r="L113" s="121">
        <v>8050</v>
      </c>
      <c r="M113" s="141"/>
    </row>
    <row r="114" spans="1:13" ht="75" x14ac:dyDescent="0.25">
      <c r="A114" s="127" t="s">
        <v>698</v>
      </c>
      <c r="B114" s="121" t="s">
        <v>21</v>
      </c>
      <c r="C114" s="121" t="s">
        <v>588</v>
      </c>
      <c r="D114" s="121" t="s">
        <v>139</v>
      </c>
      <c r="E114" s="121" t="s">
        <v>602</v>
      </c>
      <c r="F114" s="121" t="s">
        <v>660</v>
      </c>
      <c r="G114" s="121" t="s">
        <v>608</v>
      </c>
      <c r="H114" s="121" t="s">
        <v>632</v>
      </c>
      <c r="I114" s="121" t="s">
        <v>404</v>
      </c>
      <c r="J114" s="121">
        <v>1</v>
      </c>
      <c r="K114" s="121">
        <v>1213000</v>
      </c>
      <c r="L114" s="121">
        <v>1213</v>
      </c>
      <c r="M114" s="141"/>
    </row>
    <row r="115" spans="1:13" ht="56.25" x14ac:dyDescent="0.25">
      <c r="A115" s="127" t="s">
        <v>699</v>
      </c>
      <c r="B115" s="121" t="s">
        <v>21</v>
      </c>
      <c r="C115" s="121" t="s">
        <v>589</v>
      </c>
      <c r="D115" s="121" t="s">
        <v>139</v>
      </c>
      <c r="E115" s="121" t="s">
        <v>140</v>
      </c>
      <c r="F115" s="121" t="s">
        <v>661</v>
      </c>
      <c r="G115" s="121" t="s">
        <v>609</v>
      </c>
      <c r="H115" s="121" t="s">
        <v>633</v>
      </c>
      <c r="I115" s="121" t="s">
        <v>215</v>
      </c>
      <c r="J115" s="121">
        <v>10</v>
      </c>
      <c r="K115" s="121">
        <v>4442220</v>
      </c>
      <c r="L115" s="121">
        <v>4442</v>
      </c>
      <c r="M115" s="141"/>
    </row>
    <row r="116" spans="1:13" ht="75" x14ac:dyDescent="0.25">
      <c r="A116" s="127" t="s">
        <v>700</v>
      </c>
      <c r="B116" s="121" t="s">
        <v>21</v>
      </c>
      <c r="C116" s="121" t="s">
        <v>588</v>
      </c>
      <c r="D116" s="121" t="s">
        <v>139</v>
      </c>
      <c r="E116" s="121" t="s">
        <v>602</v>
      </c>
      <c r="F116" s="121" t="s">
        <v>662</v>
      </c>
      <c r="G116" s="121" t="s">
        <v>608</v>
      </c>
      <c r="H116" s="121" t="s">
        <v>632</v>
      </c>
      <c r="I116" s="121" t="s">
        <v>404</v>
      </c>
      <c r="J116" s="121">
        <v>2</v>
      </c>
      <c r="K116" s="121">
        <v>2167000</v>
      </c>
      <c r="L116" s="121">
        <v>2167</v>
      </c>
      <c r="M116" s="141"/>
    </row>
    <row r="117" spans="1:13" ht="75" x14ac:dyDescent="0.25">
      <c r="A117" s="127" t="s">
        <v>701</v>
      </c>
      <c r="B117" s="121" t="s">
        <v>21</v>
      </c>
      <c r="C117" s="121" t="s">
        <v>590</v>
      </c>
      <c r="D117" s="121" t="s">
        <v>139</v>
      </c>
      <c r="E117" s="121" t="s">
        <v>602</v>
      </c>
      <c r="F117" s="121" t="s">
        <v>663</v>
      </c>
      <c r="G117" s="121" t="s">
        <v>610</v>
      </c>
      <c r="H117" s="121" t="s">
        <v>634</v>
      </c>
      <c r="I117" s="121" t="s">
        <v>217</v>
      </c>
      <c r="J117" s="121">
        <v>10200</v>
      </c>
      <c r="K117" s="121">
        <v>99095200</v>
      </c>
      <c r="L117" s="121">
        <v>99095</v>
      </c>
      <c r="M117" s="141"/>
    </row>
    <row r="118" spans="1:13" ht="56.25" x14ac:dyDescent="0.25">
      <c r="A118" s="127" t="s">
        <v>702</v>
      </c>
      <c r="B118" s="121" t="s">
        <v>21</v>
      </c>
      <c r="C118" s="121" t="s">
        <v>591</v>
      </c>
      <c r="D118" s="121" t="s">
        <v>139</v>
      </c>
      <c r="E118" s="121" t="s">
        <v>140</v>
      </c>
      <c r="F118" s="121" t="s">
        <v>664</v>
      </c>
      <c r="G118" s="121" t="s">
        <v>611</v>
      </c>
      <c r="H118" s="121" t="s">
        <v>635</v>
      </c>
      <c r="I118" s="121" t="s">
        <v>215</v>
      </c>
      <c r="J118" s="121">
        <v>50</v>
      </c>
      <c r="K118" s="121">
        <v>1000000</v>
      </c>
      <c r="L118" s="121">
        <v>1000</v>
      </c>
      <c r="M118" s="141"/>
    </row>
    <row r="119" spans="1:13" ht="56.25" x14ac:dyDescent="0.25">
      <c r="A119" s="127" t="s">
        <v>703</v>
      </c>
      <c r="B119" s="121" t="s">
        <v>21</v>
      </c>
      <c r="C119" s="121" t="s">
        <v>331</v>
      </c>
      <c r="D119" s="121" t="s">
        <v>139</v>
      </c>
      <c r="E119" s="121" t="s">
        <v>140</v>
      </c>
      <c r="F119" s="121" t="s">
        <v>665</v>
      </c>
      <c r="G119" s="121" t="s">
        <v>612</v>
      </c>
      <c r="H119" s="121" t="s">
        <v>636</v>
      </c>
      <c r="I119" s="121" t="s">
        <v>666</v>
      </c>
      <c r="J119" s="121">
        <v>100</v>
      </c>
      <c r="K119" s="121">
        <v>966000</v>
      </c>
      <c r="L119" s="121">
        <v>966</v>
      </c>
      <c r="M119" s="141"/>
    </row>
    <row r="120" spans="1:13" ht="56.25" x14ac:dyDescent="0.25">
      <c r="A120" s="127" t="s">
        <v>704</v>
      </c>
      <c r="B120" s="121" t="s">
        <v>21</v>
      </c>
      <c r="C120" s="121" t="s">
        <v>592</v>
      </c>
      <c r="D120" s="121" t="s">
        <v>139</v>
      </c>
      <c r="E120" s="121" t="s">
        <v>140</v>
      </c>
      <c r="F120" s="121" t="s">
        <v>667</v>
      </c>
      <c r="G120" s="121" t="s">
        <v>613</v>
      </c>
      <c r="H120" s="121" t="s">
        <v>637</v>
      </c>
      <c r="I120" s="121" t="s">
        <v>338</v>
      </c>
      <c r="J120" s="121">
        <v>20</v>
      </c>
      <c r="K120" s="121">
        <v>197500</v>
      </c>
      <c r="L120" s="121">
        <v>197</v>
      </c>
      <c r="M120" s="141"/>
    </row>
    <row r="121" spans="1:13" ht="56.25" x14ac:dyDescent="0.25">
      <c r="A121" s="127" t="s">
        <v>705</v>
      </c>
      <c r="B121" s="121" t="s">
        <v>21</v>
      </c>
      <c r="C121" s="121" t="s">
        <v>593</v>
      </c>
      <c r="D121" s="121" t="s">
        <v>139</v>
      </c>
      <c r="E121" s="121" t="s">
        <v>140</v>
      </c>
      <c r="F121" s="121" t="s">
        <v>668</v>
      </c>
      <c r="G121" s="121" t="s">
        <v>614</v>
      </c>
      <c r="H121" s="121" t="s">
        <v>638</v>
      </c>
      <c r="I121" s="121" t="s">
        <v>215</v>
      </c>
      <c r="J121" s="121">
        <v>20</v>
      </c>
      <c r="K121" s="121">
        <v>170000</v>
      </c>
      <c r="L121" s="121">
        <v>170</v>
      </c>
      <c r="M121" s="141"/>
    </row>
    <row r="122" spans="1:13" ht="56.25" x14ac:dyDescent="0.25">
      <c r="A122" s="127" t="s">
        <v>706</v>
      </c>
      <c r="B122" s="121" t="s">
        <v>21</v>
      </c>
      <c r="C122" s="121" t="s">
        <v>329</v>
      </c>
      <c r="D122" s="121" t="s">
        <v>139</v>
      </c>
      <c r="E122" s="121" t="s">
        <v>140</v>
      </c>
      <c r="F122" s="121" t="s">
        <v>669</v>
      </c>
      <c r="G122" s="121" t="s">
        <v>615</v>
      </c>
      <c r="H122" s="121" t="s">
        <v>639</v>
      </c>
      <c r="I122" s="121" t="s">
        <v>215</v>
      </c>
      <c r="J122" s="121">
        <v>30</v>
      </c>
      <c r="K122" s="121">
        <v>241500</v>
      </c>
      <c r="L122" s="121">
        <v>241</v>
      </c>
      <c r="M122" s="141"/>
    </row>
    <row r="123" spans="1:13" ht="75" x14ac:dyDescent="0.25">
      <c r="A123" s="127" t="s">
        <v>707</v>
      </c>
      <c r="B123" s="121" t="s">
        <v>21</v>
      </c>
      <c r="C123" s="121" t="s">
        <v>436</v>
      </c>
      <c r="D123" s="121" t="s">
        <v>139</v>
      </c>
      <c r="E123" s="121" t="s">
        <v>140</v>
      </c>
      <c r="F123" s="121" t="s">
        <v>670</v>
      </c>
      <c r="G123" s="121" t="s">
        <v>616</v>
      </c>
      <c r="H123" s="121" t="s">
        <v>640</v>
      </c>
      <c r="I123" s="121" t="s">
        <v>408</v>
      </c>
      <c r="J123" s="121">
        <v>50</v>
      </c>
      <c r="K123" s="121">
        <v>244900</v>
      </c>
      <c r="L123" s="121">
        <v>245</v>
      </c>
      <c r="M123" s="141"/>
    </row>
    <row r="124" spans="1:13" ht="56.25" x14ac:dyDescent="0.25">
      <c r="A124" s="127" t="s">
        <v>708</v>
      </c>
      <c r="B124" s="121" t="s">
        <v>21</v>
      </c>
      <c r="C124" s="121" t="s">
        <v>235</v>
      </c>
      <c r="D124" s="121" t="s">
        <v>139</v>
      </c>
      <c r="E124" s="121" t="s">
        <v>602</v>
      </c>
      <c r="F124" s="121" t="s">
        <v>671</v>
      </c>
      <c r="G124" s="121" t="s">
        <v>617</v>
      </c>
      <c r="H124" s="121" t="s">
        <v>641</v>
      </c>
      <c r="I124" s="121" t="s">
        <v>215</v>
      </c>
      <c r="J124" s="121">
        <v>5</v>
      </c>
      <c r="K124" s="121">
        <v>14000000</v>
      </c>
      <c r="L124" s="121">
        <v>14000</v>
      </c>
      <c r="M124" s="141"/>
    </row>
    <row r="125" spans="1:13" ht="56.25" x14ac:dyDescent="0.25">
      <c r="A125" s="127" t="s">
        <v>709</v>
      </c>
      <c r="B125" s="121" t="s">
        <v>21</v>
      </c>
      <c r="C125" s="121" t="s">
        <v>594</v>
      </c>
      <c r="D125" s="121" t="s">
        <v>139</v>
      </c>
      <c r="E125" s="121" t="s">
        <v>140</v>
      </c>
      <c r="F125" s="121" t="s">
        <v>672</v>
      </c>
      <c r="G125" s="121" t="s">
        <v>618</v>
      </c>
      <c r="H125" s="121" t="s">
        <v>642</v>
      </c>
      <c r="I125" s="121" t="s">
        <v>215</v>
      </c>
      <c r="J125" s="121">
        <v>1</v>
      </c>
      <c r="K125" s="121">
        <v>3645000</v>
      </c>
      <c r="L125" s="121">
        <v>3645</v>
      </c>
      <c r="M125" s="141"/>
    </row>
    <row r="126" spans="1:13" ht="56.25" x14ac:dyDescent="0.25">
      <c r="A126" s="127" t="s">
        <v>710</v>
      </c>
      <c r="B126" s="121" t="s">
        <v>21</v>
      </c>
      <c r="C126" s="121" t="s">
        <v>595</v>
      </c>
      <c r="D126" s="121" t="s">
        <v>139</v>
      </c>
      <c r="E126" s="121" t="s">
        <v>140</v>
      </c>
      <c r="F126" s="121" t="s">
        <v>673</v>
      </c>
      <c r="G126" s="121" t="s">
        <v>614</v>
      </c>
      <c r="H126" s="121" t="s">
        <v>638</v>
      </c>
      <c r="I126" s="121" t="s">
        <v>334</v>
      </c>
      <c r="J126" s="121">
        <v>10</v>
      </c>
      <c r="K126" s="121">
        <v>540000</v>
      </c>
      <c r="L126" s="121">
        <v>540</v>
      </c>
      <c r="M126" s="141"/>
    </row>
    <row r="127" spans="1:13" ht="56.25" x14ac:dyDescent="0.25">
      <c r="A127" s="127" t="s">
        <v>711</v>
      </c>
      <c r="B127" s="121" t="s">
        <v>21</v>
      </c>
      <c r="C127" s="121" t="s">
        <v>585</v>
      </c>
      <c r="D127" s="121" t="s">
        <v>139</v>
      </c>
      <c r="E127" s="121" t="s">
        <v>601</v>
      </c>
      <c r="F127" s="121" t="s">
        <v>674</v>
      </c>
      <c r="G127" s="121" t="s">
        <v>604</v>
      </c>
      <c r="H127" s="121" t="s">
        <v>628</v>
      </c>
      <c r="I127" s="121" t="s">
        <v>344</v>
      </c>
      <c r="J127" s="121">
        <v>1</v>
      </c>
      <c r="K127" s="121">
        <v>2075000</v>
      </c>
      <c r="L127" s="121">
        <v>2075</v>
      </c>
      <c r="M127" s="141"/>
    </row>
    <row r="128" spans="1:13" ht="56.25" x14ac:dyDescent="0.25">
      <c r="A128" s="127" t="s">
        <v>712</v>
      </c>
      <c r="B128" s="121" t="s">
        <v>21</v>
      </c>
      <c r="C128" s="121" t="s">
        <v>585</v>
      </c>
      <c r="D128" s="121" t="s">
        <v>139</v>
      </c>
      <c r="E128" s="121" t="s">
        <v>601</v>
      </c>
      <c r="F128" s="121" t="s">
        <v>675</v>
      </c>
      <c r="G128" s="121" t="s">
        <v>604</v>
      </c>
      <c r="H128" s="121" t="s">
        <v>628</v>
      </c>
      <c r="I128" s="121" t="s">
        <v>344</v>
      </c>
      <c r="J128" s="121">
        <v>1</v>
      </c>
      <c r="K128" s="121">
        <v>502351</v>
      </c>
      <c r="L128" s="121">
        <v>502</v>
      </c>
      <c r="M128" s="141"/>
    </row>
    <row r="129" spans="1:13" ht="93.75" x14ac:dyDescent="0.25">
      <c r="A129" s="127" t="s">
        <v>713</v>
      </c>
      <c r="B129" s="121" t="s">
        <v>21</v>
      </c>
      <c r="C129" s="121" t="s">
        <v>247</v>
      </c>
      <c r="D129" s="121" t="s">
        <v>139</v>
      </c>
      <c r="E129" s="121" t="s">
        <v>602</v>
      </c>
      <c r="F129" s="121" t="s">
        <v>676</v>
      </c>
      <c r="G129" s="121" t="s">
        <v>619</v>
      </c>
      <c r="H129" s="121" t="s">
        <v>643</v>
      </c>
      <c r="I129" s="121" t="s">
        <v>344</v>
      </c>
      <c r="J129" s="121">
        <v>4</v>
      </c>
      <c r="K129" s="121">
        <v>7285500</v>
      </c>
      <c r="L129" s="121">
        <v>7285</v>
      </c>
      <c r="M129" s="141"/>
    </row>
    <row r="130" spans="1:13" ht="75" x14ac:dyDescent="0.25">
      <c r="A130" s="127" t="s">
        <v>714</v>
      </c>
      <c r="B130" s="121" t="s">
        <v>21</v>
      </c>
      <c r="C130" s="121" t="s">
        <v>253</v>
      </c>
      <c r="D130" s="121" t="s">
        <v>139</v>
      </c>
      <c r="E130" s="121" t="s">
        <v>602</v>
      </c>
      <c r="F130" s="121" t="s">
        <v>677</v>
      </c>
      <c r="G130" s="121" t="s">
        <v>620</v>
      </c>
      <c r="H130" s="121" t="s">
        <v>644</v>
      </c>
      <c r="I130" s="121" t="s">
        <v>344</v>
      </c>
      <c r="J130" s="121">
        <v>12</v>
      </c>
      <c r="K130" s="121">
        <v>421110720</v>
      </c>
      <c r="L130" s="121">
        <v>421111</v>
      </c>
      <c r="M130" s="141"/>
    </row>
    <row r="131" spans="1:13" ht="56.25" x14ac:dyDescent="0.25">
      <c r="A131" s="127" t="s">
        <v>715</v>
      </c>
      <c r="B131" s="121" t="s">
        <v>21</v>
      </c>
      <c r="C131" s="121" t="s">
        <v>226</v>
      </c>
      <c r="D131" s="121" t="s">
        <v>139</v>
      </c>
      <c r="E131" s="121" t="s">
        <v>602</v>
      </c>
      <c r="F131" s="121" t="s">
        <v>678</v>
      </c>
      <c r="G131" s="121" t="s">
        <v>621</v>
      </c>
      <c r="H131" s="121" t="s">
        <v>645</v>
      </c>
      <c r="I131" s="121" t="s">
        <v>344</v>
      </c>
      <c r="J131" s="121">
        <v>5</v>
      </c>
      <c r="K131" s="121">
        <v>1020355</v>
      </c>
      <c r="L131" s="121">
        <v>1020</v>
      </c>
      <c r="M131" s="141"/>
    </row>
    <row r="132" spans="1:13" ht="56.25" x14ac:dyDescent="0.25">
      <c r="A132" s="127" t="s">
        <v>716</v>
      </c>
      <c r="B132" s="121" t="s">
        <v>21</v>
      </c>
      <c r="C132" s="121" t="s">
        <v>596</v>
      </c>
      <c r="D132" s="121" t="s">
        <v>139</v>
      </c>
      <c r="E132" s="121" t="s">
        <v>140</v>
      </c>
      <c r="F132" s="121" t="s">
        <v>679</v>
      </c>
      <c r="G132" s="121" t="s">
        <v>622</v>
      </c>
      <c r="H132" s="121" t="s">
        <v>646</v>
      </c>
      <c r="I132" s="121" t="s">
        <v>215</v>
      </c>
      <c r="J132" s="121">
        <v>1</v>
      </c>
      <c r="K132" s="121">
        <v>247000</v>
      </c>
      <c r="L132" s="121">
        <v>247</v>
      </c>
      <c r="M132" s="141"/>
    </row>
    <row r="133" spans="1:13" ht="56.25" x14ac:dyDescent="0.25">
      <c r="A133" s="127" t="s">
        <v>717</v>
      </c>
      <c r="B133" s="121" t="s">
        <v>21</v>
      </c>
      <c r="C133" s="121" t="s">
        <v>585</v>
      </c>
      <c r="D133" s="121" t="s">
        <v>139</v>
      </c>
      <c r="E133" s="121" t="s">
        <v>601</v>
      </c>
      <c r="F133" s="121" t="s">
        <v>680</v>
      </c>
      <c r="G133" s="121" t="s">
        <v>604</v>
      </c>
      <c r="H133" s="121" t="s">
        <v>628</v>
      </c>
      <c r="I133" s="121" t="s">
        <v>344</v>
      </c>
      <c r="J133" s="121">
        <v>1</v>
      </c>
      <c r="K133" s="121">
        <v>1017750</v>
      </c>
      <c r="L133" s="121">
        <v>1018</v>
      </c>
      <c r="M133" s="141"/>
    </row>
    <row r="134" spans="1:13" ht="56.25" x14ac:dyDescent="0.25">
      <c r="A134" s="127" t="s">
        <v>718</v>
      </c>
      <c r="B134" s="121" t="s">
        <v>21</v>
      </c>
      <c r="C134" s="121" t="s">
        <v>585</v>
      </c>
      <c r="D134" s="121" t="s">
        <v>139</v>
      </c>
      <c r="E134" s="121" t="s">
        <v>601</v>
      </c>
      <c r="F134" s="121" t="s">
        <v>681</v>
      </c>
      <c r="G134" s="121" t="s">
        <v>604</v>
      </c>
      <c r="H134" s="121" t="s">
        <v>628</v>
      </c>
      <c r="I134" s="121" t="s">
        <v>344</v>
      </c>
      <c r="J134" s="121">
        <v>1</v>
      </c>
      <c r="K134" s="121">
        <v>1264801</v>
      </c>
      <c r="L134" s="121">
        <v>1265</v>
      </c>
      <c r="M134" s="141"/>
    </row>
    <row r="135" spans="1:13" ht="56.25" x14ac:dyDescent="0.25">
      <c r="A135" s="127" t="s">
        <v>719</v>
      </c>
      <c r="B135" s="121" t="s">
        <v>21</v>
      </c>
      <c r="C135" s="121" t="s">
        <v>585</v>
      </c>
      <c r="D135" s="121" t="s">
        <v>139</v>
      </c>
      <c r="E135" s="121" t="s">
        <v>601</v>
      </c>
      <c r="F135" s="121" t="s">
        <v>682</v>
      </c>
      <c r="G135" s="121" t="s">
        <v>604</v>
      </c>
      <c r="H135" s="121" t="s">
        <v>628</v>
      </c>
      <c r="I135" s="121" t="s">
        <v>344</v>
      </c>
      <c r="J135" s="121">
        <v>1</v>
      </c>
      <c r="K135" s="121">
        <v>1750000</v>
      </c>
      <c r="L135" s="121">
        <v>1750</v>
      </c>
      <c r="M135" s="141"/>
    </row>
    <row r="136" spans="1:13" ht="56.25" x14ac:dyDescent="0.25">
      <c r="A136" s="127" t="s">
        <v>720</v>
      </c>
      <c r="B136" s="121" t="s">
        <v>21</v>
      </c>
      <c r="C136" s="121" t="s">
        <v>585</v>
      </c>
      <c r="D136" s="121" t="s">
        <v>139</v>
      </c>
      <c r="E136" s="121" t="s">
        <v>601</v>
      </c>
      <c r="F136" s="121" t="s">
        <v>683</v>
      </c>
      <c r="G136" s="121" t="s">
        <v>604</v>
      </c>
      <c r="H136" s="121" t="s">
        <v>628</v>
      </c>
      <c r="I136" s="121" t="s">
        <v>344</v>
      </c>
      <c r="J136" s="121">
        <v>1</v>
      </c>
      <c r="K136" s="121">
        <v>10120000</v>
      </c>
      <c r="L136" s="121">
        <v>10120</v>
      </c>
      <c r="M136" s="141"/>
    </row>
    <row r="137" spans="1:13" ht="56.25" x14ac:dyDescent="0.25">
      <c r="A137" s="127" t="s">
        <v>721</v>
      </c>
      <c r="B137" s="121" t="s">
        <v>21</v>
      </c>
      <c r="C137" s="121" t="s">
        <v>597</v>
      </c>
      <c r="D137" s="121" t="s">
        <v>139</v>
      </c>
      <c r="E137" s="121" t="s">
        <v>140</v>
      </c>
      <c r="F137" s="121" t="s">
        <v>684</v>
      </c>
      <c r="G137" s="121" t="s">
        <v>623</v>
      </c>
      <c r="H137" s="121" t="s">
        <v>647</v>
      </c>
      <c r="I137" s="121" t="s">
        <v>597</v>
      </c>
      <c r="J137" s="121">
        <v>1</v>
      </c>
      <c r="K137" s="121">
        <v>460000</v>
      </c>
      <c r="L137" s="121">
        <v>460</v>
      </c>
      <c r="M137" s="141"/>
    </row>
    <row r="138" spans="1:13" ht="75" x14ac:dyDescent="0.25">
      <c r="A138" s="127" t="s">
        <v>722</v>
      </c>
      <c r="B138" s="121" t="s">
        <v>21</v>
      </c>
      <c r="C138" s="121" t="s">
        <v>598</v>
      </c>
      <c r="D138" s="121" t="s">
        <v>139</v>
      </c>
      <c r="E138" s="121" t="s">
        <v>603</v>
      </c>
      <c r="F138" s="121" t="s">
        <v>685</v>
      </c>
      <c r="G138" s="121" t="s">
        <v>624</v>
      </c>
      <c r="H138" s="121" t="s">
        <v>648</v>
      </c>
      <c r="I138" s="121" t="s">
        <v>344</v>
      </c>
      <c r="J138" s="121">
        <v>1</v>
      </c>
      <c r="K138" s="121">
        <v>328255000</v>
      </c>
      <c r="L138" s="121">
        <v>328255</v>
      </c>
      <c r="M138" s="141"/>
    </row>
    <row r="139" spans="1:13" ht="56.25" x14ac:dyDescent="0.25">
      <c r="A139" s="127" t="s">
        <v>723</v>
      </c>
      <c r="B139" s="121" t="s">
        <v>21</v>
      </c>
      <c r="C139" s="121" t="s">
        <v>585</v>
      </c>
      <c r="D139" s="121" t="s">
        <v>139</v>
      </c>
      <c r="E139" s="121" t="s">
        <v>601</v>
      </c>
      <c r="F139" s="121" t="s">
        <v>686</v>
      </c>
      <c r="G139" s="121" t="s">
        <v>604</v>
      </c>
      <c r="H139" s="121" t="s">
        <v>628</v>
      </c>
      <c r="I139" s="121" t="s">
        <v>344</v>
      </c>
      <c r="J139" s="121">
        <v>1</v>
      </c>
      <c r="K139" s="121">
        <v>10097000</v>
      </c>
      <c r="L139" s="121">
        <v>10097</v>
      </c>
      <c r="M139" s="141"/>
    </row>
    <row r="140" spans="1:13" ht="56.25" x14ac:dyDescent="0.25">
      <c r="A140" s="127" t="s">
        <v>724</v>
      </c>
      <c r="B140" s="121" t="s">
        <v>21</v>
      </c>
      <c r="C140" s="121" t="s">
        <v>599</v>
      </c>
      <c r="D140" s="121" t="s">
        <v>139</v>
      </c>
      <c r="E140" s="121" t="s">
        <v>140</v>
      </c>
      <c r="F140" s="121" t="s">
        <v>687</v>
      </c>
      <c r="G140" s="121" t="s">
        <v>625</v>
      </c>
      <c r="H140" s="121" t="s">
        <v>649</v>
      </c>
      <c r="I140" s="121" t="s">
        <v>344</v>
      </c>
      <c r="J140" s="121">
        <v>1</v>
      </c>
      <c r="K140" s="121">
        <v>7000000</v>
      </c>
      <c r="L140" s="121">
        <v>7000</v>
      </c>
      <c r="M140" s="141"/>
    </row>
    <row r="141" spans="1:13" ht="56.25" x14ac:dyDescent="0.25">
      <c r="A141" s="127" t="s">
        <v>725</v>
      </c>
      <c r="B141" s="121" t="s">
        <v>21</v>
      </c>
      <c r="C141" s="121" t="s">
        <v>428</v>
      </c>
      <c r="D141" s="121" t="s">
        <v>139</v>
      </c>
      <c r="E141" s="121" t="s">
        <v>140</v>
      </c>
      <c r="F141" s="121" t="s">
        <v>688</v>
      </c>
      <c r="G141" s="121" t="s">
        <v>626</v>
      </c>
      <c r="H141" s="121" t="s">
        <v>650</v>
      </c>
      <c r="I141" s="121" t="s">
        <v>215</v>
      </c>
      <c r="J141" s="121">
        <v>1</v>
      </c>
      <c r="K141" s="121">
        <v>3888888</v>
      </c>
      <c r="L141" s="121">
        <v>3889</v>
      </c>
      <c r="M141" s="141"/>
    </row>
    <row r="142" spans="1:13" ht="56.25" x14ac:dyDescent="0.25">
      <c r="A142" s="127" t="s">
        <v>726</v>
      </c>
      <c r="B142" s="121" t="s">
        <v>21</v>
      </c>
      <c r="C142" s="121" t="s">
        <v>600</v>
      </c>
      <c r="D142" s="121" t="s">
        <v>139</v>
      </c>
      <c r="E142" s="121" t="s">
        <v>140</v>
      </c>
      <c r="F142" s="121" t="s">
        <v>689</v>
      </c>
      <c r="G142" s="121" t="s">
        <v>627</v>
      </c>
      <c r="H142" s="121" t="s">
        <v>651</v>
      </c>
      <c r="I142" s="121" t="s">
        <v>215</v>
      </c>
      <c r="J142" s="121">
        <v>4</v>
      </c>
      <c r="K142" s="121">
        <v>8625000</v>
      </c>
      <c r="L142" s="121">
        <v>8625</v>
      </c>
      <c r="M142" s="141"/>
    </row>
    <row r="143" spans="1:13" s="139" customFormat="1" x14ac:dyDescent="0.25">
      <c r="A143" s="134"/>
      <c r="B143" s="135"/>
      <c r="C143" s="136"/>
      <c r="D143" s="135"/>
      <c r="E143" s="137"/>
      <c r="F143" s="135"/>
      <c r="G143" s="135"/>
      <c r="H143" s="135"/>
      <c r="I143" s="135"/>
      <c r="J143" s="135"/>
      <c r="K143" s="135"/>
      <c r="L143" s="135"/>
      <c r="M143" s="138"/>
    </row>
    <row r="144" spans="1:13" ht="62.25" customHeight="1" x14ac:dyDescent="0.25">
      <c r="A144" s="127" t="s">
        <v>727</v>
      </c>
      <c r="B144" s="121" t="s">
        <v>19</v>
      </c>
      <c r="C144" s="120" t="s">
        <v>277</v>
      </c>
      <c r="D144" s="121" t="s">
        <v>137</v>
      </c>
      <c r="E144" s="122" t="s">
        <v>138</v>
      </c>
      <c r="F144" s="121" t="s">
        <v>278</v>
      </c>
      <c r="G144" s="121" t="s">
        <v>279</v>
      </c>
      <c r="H144" s="121">
        <v>207027936</v>
      </c>
      <c r="I144" s="121" t="s">
        <v>222</v>
      </c>
      <c r="J144" s="121">
        <v>3</v>
      </c>
      <c r="K144" s="121">
        <v>550000</v>
      </c>
      <c r="L144" s="121">
        <v>550</v>
      </c>
    </row>
    <row r="145" spans="1:13" ht="62.25" customHeight="1" x14ac:dyDescent="0.25">
      <c r="A145" s="127" t="s">
        <v>728</v>
      </c>
      <c r="B145" s="121" t="s">
        <v>19</v>
      </c>
      <c r="C145" s="120" t="s">
        <v>226</v>
      </c>
      <c r="D145" s="121" t="s">
        <v>137</v>
      </c>
      <c r="E145" s="122" t="s">
        <v>138</v>
      </c>
      <c r="F145" s="121">
        <v>22110024073709</v>
      </c>
      <c r="G145" s="121" t="s">
        <v>225</v>
      </c>
      <c r="H145" s="121">
        <v>201440547</v>
      </c>
      <c r="I145" s="121" t="s">
        <v>222</v>
      </c>
      <c r="J145" s="121">
        <v>5</v>
      </c>
      <c r="K145" s="121">
        <v>3600000</v>
      </c>
      <c r="L145" s="121">
        <v>3600</v>
      </c>
    </row>
    <row r="146" spans="1:13" ht="62.25" customHeight="1" x14ac:dyDescent="0.25">
      <c r="A146" s="127" t="s">
        <v>729</v>
      </c>
      <c r="B146" s="121" t="s">
        <v>19</v>
      </c>
      <c r="C146" s="120" t="s">
        <v>280</v>
      </c>
      <c r="D146" s="121" t="s">
        <v>137</v>
      </c>
      <c r="E146" s="122" t="s">
        <v>138</v>
      </c>
      <c r="F146" s="121" t="s">
        <v>282</v>
      </c>
      <c r="G146" s="121" t="s">
        <v>281</v>
      </c>
      <c r="H146" s="121">
        <v>305638965</v>
      </c>
      <c r="I146" s="121" t="s">
        <v>222</v>
      </c>
      <c r="J146" s="121">
        <v>2</v>
      </c>
      <c r="K146" s="121">
        <v>135000000</v>
      </c>
      <c r="L146" s="121">
        <v>135000</v>
      </c>
    </row>
    <row r="147" spans="1:13" ht="62.25" customHeight="1" x14ac:dyDescent="0.25">
      <c r="A147" s="127" t="s">
        <v>730</v>
      </c>
      <c r="B147" s="121" t="s">
        <v>19</v>
      </c>
      <c r="C147" s="120" t="s">
        <v>228</v>
      </c>
      <c r="D147" s="121" t="s">
        <v>137</v>
      </c>
      <c r="E147" s="122" t="s">
        <v>138</v>
      </c>
      <c r="F147" s="121" t="s">
        <v>283</v>
      </c>
      <c r="G147" s="121" t="s">
        <v>284</v>
      </c>
      <c r="H147" s="121">
        <v>300970850</v>
      </c>
      <c r="I147" s="121" t="s">
        <v>217</v>
      </c>
      <c r="J147" s="121">
        <v>2411</v>
      </c>
      <c r="K147" s="121">
        <v>25960000</v>
      </c>
      <c r="L147" s="121">
        <v>25960</v>
      </c>
    </row>
    <row r="148" spans="1:13" ht="62.25" customHeight="1" x14ac:dyDescent="0.25">
      <c r="A148" s="127" t="s">
        <v>731</v>
      </c>
      <c r="B148" s="121" t="s">
        <v>19</v>
      </c>
      <c r="C148" s="120" t="s">
        <v>285</v>
      </c>
      <c r="D148" s="121" t="s">
        <v>137</v>
      </c>
      <c r="E148" s="122" t="s">
        <v>138</v>
      </c>
      <c r="F148" s="121" t="s">
        <v>287</v>
      </c>
      <c r="G148" s="121" t="s">
        <v>286</v>
      </c>
      <c r="H148" s="121">
        <v>203366731</v>
      </c>
      <c r="I148" s="121" t="s">
        <v>222</v>
      </c>
      <c r="J148" s="121">
        <v>1</v>
      </c>
      <c r="K148" s="121">
        <v>3021408</v>
      </c>
      <c r="L148" s="121">
        <v>3021</v>
      </c>
    </row>
    <row r="149" spans="1:13" ht="62.25" customHeight="1" x14ac:dyDescent="0.25">
      <c r="A149" s="127" t="s">
        <v>732</v>
      </c>
      <c r="B149" s="121" t="s">
        <v>19</v>
      </c>
      <c r="C149" s="120" t="s">
        <v>288</v>
      </c>
      <c r="D149" s="121" t="s">
        <v>137</v>
      </c>
      <c r="E149" s="122" t="s">
        <v>216</v>
      </c>
      <c r="F149" s="121" t="s">
        <v>290</v>
      </c>
      <c r="G149" s="121" t="s">
        <v>289</v>
      </c>
      <c r="H149" s="121">
        <v>306612737</v>
      </c>
      <c r="I149" s="121" t="s">
        <v>215</v>
      </c>
      <c r="J149" s="121">
        <v>500</v>
      </c>
      <c r="K149" s="121">
        <v>150035900</v>
      </c>
      <c r="L149" s="121">
        <v>150036</v>
      </c>
    </row>
    <row r="150" spans="1:13" ht="62.25" customHeight="1" x14ac:dyDescent="0.25">
      <c r="A150" s="127" t="s">
        <v>733</v>
      </c>
      <c r="B150" s="121" t="s">
        <v>19</v>
      </c>
      <c r="C150" s="120" t="s">
        <v>256</v>
      </c>
      <c r="D150" s="121" t="s">
        <v>137</v>
      </c>
      <c r="E150" s="122" t="s">
        <v>138</v>
      </c>
      <c r="F150" s="121" t="s">
        <v>291</v>
      </c>
      <c r="G150" s="121" t="s">
        <v>257</v>
      </c>
      <c r="H150" s="121">
        <v>201678867</v>
      </c>
      <c r="I150" s="121" t="s">
        <v>258</v>
      </c>
      <c r="J150" s="121">
        <v>8500</v>
      </c>
      <c r="K150" s="121">
        <v>3825000</v>
      </c>
      <c r="L150" s="121">
        <v>3825</v>
      </c>
    </row>
    <row r="151" spans="1:13" ht="62.25" customHeight="1" x14ac:dyDescent="0.25">
      <c r="A151" s="127" t="s">
        <v>734</v>
      </c>
      <c r="B151" s="121" t="s">
        <v>19</v>
      </c>
      <c r="C151" s="120" t="s">
        <v>292</v>
      </c>
      <c r="D151" s="121" t="s">
        <v>137</v>
      </c>
      <c r="E151" s="122" t="s">
        <v>140</v>
      </c>
      <c r="F151" s="121" t="s">
        <v>293</v>
      </c>
      <c r="G151" s="121" t="s">
        <v>294</v>
      </c>
      <c r="H151" s="121">
        <v>306170670</v>
      </c>
      <c r="I151" s="121" t="s">
        <v>222</v>
      </c>
      <c r="J151" s="121">
        <v>1</v>
      </c>
      <c r="K151" s="121">
        <v>5933760</v>
      </c>
      <c r="L151" s="121">
        <v>5934</v>
      </c>
    </row>
    <row r="152" spans="1:13" ht="62.25" customHeight="1" x14ac:dyDescent="0.25">
      <c r="A152" s="127" t="s">
        <v>735</v>
      </c>
      <c r="B152" s="121" t="s">
        <v>19</v>
      </c>
      <c r="C152" s="120" t="s">
        <v>240</v>
      </c>
      <c r="D152" s="121" t="s">
        <v>137</v>
      </c>
      <c r="E152" s="122" t="s">
        <v>138</v>
      </c>
      <c r="F152" s="121" t="s">
        <v>295</v>
      </c>
      <c r="G152" s="121" t="s">
        <v>296</v>
      </c>
      <c r="H152" s="121">
        <v>203366731</v>
      </c>
      <c r="I152" s="121" t="s">
        <v>222</v>
      </c>
      <c r="J152" s="121">
        <v>3</v>
      </c>
      <c r="K152" s="121">
        <v>300000</v>
      </c>
      <c r="L152" s="121">
        <v>300</v>
      </c>
    </row>
    <row r="153" spans="1:13" ht="91.5" customHeight="1" x14ac:dyDescent="0.25">
      <c r="A153" s="127" t="s">
        <v>736</v>
      </c>
      <c r="B153" s="121" t="s">
        <v>19</v>
      </c>
      <c r="C153" s="120" t="s">
        <v>297</v>
      </c>
      <c r="D153" s="121" t="s">
        <v>137</v>
      </c>
      <c r="E153" s="122" t="s">
        <v>216</v>
      </c>
      <c r="F153" s="121" t="s">
        <v>299</v>
      </c>
      <c r="G153" s="121" t="s">
        <v>298</v>
      </c>
      <c r="H153" s="121">
        <v>201991922</v>
      </c>
      <c r="I153" s="121" t="s">
        <v>222</v>
      </c>
      <c r="J153" s="121">
        <v>1</v>
      </c>
      <c r="K153" s="121">
        <v>1350000</v>
      </c>
      <c r="L153" s="121">
        <v>1350</v>
      </c>
    </row>
    <row r="154" spans="1:13" ht="62.25" customHeight="1" x14ac:dyDescent="0.25">
      <c r="A154" s="127" t="s">
        <v>737</v>
      </c>
      <c r="B154" s="121" t="s">
        <v>19</v>
      </c>
      <c r="C154" s="120" t="s">
        <v>223</v>
      </c>
      <c r="D154" s="121" t="s">
        <v>137</v>
      </c>
      <c r="E154" s="122" t="s">
        <v>221</v>
      </c>
      <c r="F154" s="121" t="s">
        <v>300</v>
      </c>
      <c r="G154" s="121" t="s">
        <v>265</v>
      </c>
      <c r="H154" s="121">
        <v>31110840211264</v>
      </c>
      <c r="I154" s="121" t="s">
        <v>222</v>
      </c>
      <c r="J154" s="121">
        <v>1</v>
      </c>
      <c r="K154" s="121">
        <v>5332901</v>
      </c>
      <c r="L154" s="121">
        <v>5333</v>
      </c>
    </row>
    <row r="155" spans="1:13" ht="62.25" customHeight="1" x14ac:dyDescent="0.25">
      <c r="A155" s="127" t="s">
        <v>738</v>
      </c>
      <c r="B155" s="121" t="s">
        <v>19</v>
      </c>
      <c r="C155" s="120" t="s">
        <v>223</v>
      </c>
      <c r="D155" s="121" t="s">
        <v>137</v>
      </c>
      <c r="E155" s="122" t="s">
        <v>221</v>
      </c>
      <c r="F155" s="121" t="s">
        <v>301</v>
      </c>
      <c r="G155" s="121" t="s">
        <v>265</v>
      </c>
      <c r="H155" s="121">
        <v>31110840211264</v>
      </c>
      <c r="I155" s="121" t="s">
        <v>222</v>
      </c>
      <c r="J155" s="121">
        <v>1</v>
      </c>
      <c r="K155" s="121">
        <v>8394601</v>
      </c>
      <c r="L155" s="121">
        <v>8395</v>
      </c>
    </row>
    <row r="156" spans="1:13" ht="80.25" customHeight="1" x14ac:dyDescent="0.25">
      <c r="A156" s="127" t="s">
        <v>739</v>
      </c>
      <c r="B156" s="121" t="s">
        <v>19</v>
      </c>
      <c r="C156" s="120" t="s">
        <v>302</v>
      </c>
      <c r="D156" s="121" t="s">
        <v>137</v>
      </c>
      <c r="E156" s="122" t="s">
        <v>138</v>
      </c>
      <c r="F156" s="121" t="s">
        <v>303</v>
      </c>
      <c r="G156" s="121" t="s">
        <v>304</v>
      </c>
      <c r="H156" s="121">
        <v>200936317</v>
      </c>
      <c r="I156" s="121" t="s">
        <v>215</v>
      </c>
      <c r="J156" s="121">
        <v>80</v>
      </c>
      <c r="K156" s="121">
        <v>4000000</v>
      </c>
      <c r="L156" s="121">
        <v>4000</v>
      </c>
    </row>
    <row r="157" spans="1:13" ht="62.25" customHeight="1" x14ac:dyDescent="0.25">
      <c r="A157" s="127" t="s">
        <v>740</v>
      </c>
      <c r="B157" s="121" t="s">
        <v>19</v>
      </c>
      <c r="C157" s="120" t="s">
        <v>223</v>
      </c>
      <c r="D157" s="121" t="s">
        <v>137</v>
      </c>
      <c r="E157" s="122" t="s">
        <v>221</v>
      </c>
      <c r="F157" s="121" t="s">
        <v>305</v>
      </c>
      <c r="G157" s="121" t="s">
        <v>265</v>
      </c>
      <c r="H157" s="121">
        <v>31110840211264</v>
      </c>
      <c r="I157" s="121" t="s">
        <v>222</v>
      </c>
      <c r="J157" s="121">
        <v>1</v>
      </c>
      <c r="K157" s="121">
        <v>660451</v>
      </c>
      <c r="L157" s="121">
        <v>660</v>
      </c>
    </row>
    <row r="158" spans="1:13" ht="62.25" customHeight="1" x14ac:dyDescent="0.25">
      <c r="A158" s="127" t="s">
        <v>741</v>
      </c>
      <c r="B158" s="121" t="s">
        <v>19</v>
      </c>
      <c r="C158" s="120" t="s">
        <v>223</v>
      </c>
      <c r="D158" s="121" t="s">
        <v>137</v>
      </c>
      <c r="E158" s="122" t="s">
        <v>221</v>
      </c>
      <c r="F158" s="121" t="s">
        <v>306</v>
      </c>
      <c r="G158" s="121" t="s">
        <v>265</v>
      </c>
      <c r="H158" s="121">
        <v>31110840211264</v>
      </c>
      <c r="I158" s="121" t="s">
        <v>222</v>
      </c>
      <c r="J158" s="121">
        <v>1</v>
      </c>
      <c r="K158" s="121">
        <v>660451</v>
      </c>
      <c r="L158" s="121">
        <v>660</v>
      </c>
    </row>
    <row r="159" spans="1:13" ht="62.25" customHeight="1" x14ac:dyDescent="0.25">
      <c r="A159" s="127" t="s">
        <v>742</v>
      </c>
      <c r="B159" s="121" t="s">
        <v>19</v>
      </c>
      <c r="C159" s="120" t="s">
        <v>297</v>
      </c>
      <c r="D159" s="121" t="s">
        <v>137</v>
      </c>
      <c r="E159" s="122" t="s">
        <v>216</v>
      </c>
      <c r="F159" s="121" t="s">
        <v>307</v>
      </c>
      <c r="G159" s="121" t="s">
        <v>308</v>
      </c>
      <c r="H159" s="121">
        <v>307387233</v>
      </c>
      <c r="I159" s="121" t="s">
        <v>222</v>
      </c>
      <c r="J159" s="121">
        <v>1</v>
      </c>
      <c r="K159" s="121">
        <v>1083500</v>
      </c>
      <c r="L159" s="121">
        <v>1083</v>
      </c>
    </row>
    <row r="160" spans="1:13" ht="62.25" customHeight="1" x14ac:dyDescent="0.25">
      <c r="A160" s="127" t="s">
        <v>743</v>
      </c>
      <c r="B160" s="121" t="s">
        <v>19</v>
      </c>
      <c r="C160" s="120" t="s">
        <v>231</v>
      </c>
      <c r="D160" s="121" t="s">
        <v>137</v>
      </c>
      <c r="E160" s="122" t="s">
        <v>138</v>
      </c>
      <c r="F160" s="121" t="s">
        <v>309</v>
      </c>
      <c r="G160" s="121" t="s">
        <v>233</v>
      </c>
      <c r="H160" s="121">
        <v>302682227</v>
      </c>
      <c r="I160" s="121" t="s">
        <v>234</v>
      </c>
      <c r="J160" s="121">
        <v>636</v>
      </c>
      <c r="K160" s="121">
        <v>1653600</v>
      </c>
      <c r="L160" s="121">
        <v>1654</v>
      </c>
      <c r="M160" s="133"/>
    </row>
    <row r="161" spans="1:13" s="139" customFormat="1" ht="26.25" customHeight="1" x14ac:dyDescent="0.25">
      <c r="A161" s="134"/>
      <c r="B161" s="135"/>
      <c r="C161" s="136"/>
      <c r="D161" s="135"/>
      <c r="E161" s="137"/>
      <c r="F161" s="135"/>
      <c r="G161" s="135"/>
      <c r="H161" s="135"/>
      <c r="I161" s="135"/>
      <c r="J161" s="135"/>
      <c r="K161" s="135"/>
      <c r="L161" s="135"/>
      <c r="M161" s="138"/>
    </row>
    <row r="162" spans="1:13" ht="62.25" customHeight="1" x14ac:dyDescent="0.25">
      <c r="A162" s="127" t="s">
        <v>744</v>
      </c>
      <c r="B162" s="121" t="s">
        <v>20</v>
      </c>
      <c r="C162" s="120" t="s">
        <v>345</v>
      </c>
      <c r="D162" s="121" t="s">
        <v>137</v>
      </c>
      <c r="E162" s="122" t="s">
        <v>138</v>
      </c>
      <c r="F162" s="121" t="s">
        <v>522</v>
      </c>
      <c r="G162" s="121" t="s">
        <v>257</v>
      </c>
      <c r="H162" s="121">
        <v>201678867</v>
      </c>
      <c r="I162" s="121" t="s">
        <v>348</v>
      </c>
      <c r="J162" s="121">
        <v>122</v>
      </c>
      <c r="K162" s="121">
        <v>19885701</v>
      </c>
      <c r="L162" s="121">
        <v>19885</v>
      </c>
      <c r="M162" s="133"/>
    </row>
    <row r="163" spans="1:13" ht="62.25" customHeight="1" x14ac:dyDescent="0.25">
      <c r="A163" s="127" t="s">
        <v>745</v>
      </c>
      <c r="B163" s="121" t="s">
        <v>20</v>
      </c>
      <c r="C163" s="120" t="s">
        <v>523</v>
      </c>
      <c r="D163" s="121" t="s">
        <v>137</v>
      </c>
      <c r="E163" s="122" t="s">
        <v>216</v>
      </c>
      <c r="F163" s="121" t="s">
        <v>524</v>
      </c>
      <c r="G163" s="121" t="s">
        <v>525</v>
      </c>
      <c r="H163" s="121">
        <v>200833833</v>
      </c>
      <c r="I163" s="121" t="s">
        <v>215</v>
      </c>
      <c r="J163" s="121">
        <v>165</v>
      </c>
      <c r="K163" s="121">
        <v>990000</v>
      </c>
      <c r="L163" s="121">
        <v>990</v>
      </c>
      <c r="M163" s="133"/>
    </row>
    <row r="164" spans="1:13" ht="62.25" customHeight="1" x14ac:dyDescent="0.25">
      <c r="A164" s="127" t="s">
        <v>746</v>
      </c>
      <c r="B164" s="121" t="s">
        <v>20</v>
      </c>
      <c r="C164" s="120" t="s">
        <v>261</v>
      </c>
      <c r="D164" s="121" t="s">
        <v>137</v>
      </c>
      <c r="E164" s="122" t="s">
        <v>138</v>
      </c>
      <c r="F164" s="121" t="s">
        <v>526</v>
      </c>
      <c r="G164" s="121" t="s">
        <v>281</v>
      </c>
      <c r="H164" s="121">
        <v>305638965</v>
      </c>
      <c r="I164" s="121" t="s">
        <v>344</v>
      </c>
      <c r="J164" s="121">
        <v>1</v>
      </c>
      <c r="K164" s="121">
        <v>70000000</v>
      </c>
      <c r="L164" s="121">
        <v>70000</v>
      </c>
      <c r="M164" s="133"/>
    </row>
    <row r="165" spans="1:13" ht="62.25" customHeight="1" x14ac:dyDescent="0.25">
      <c r="A165" s="127" t="s">
        <v>747</v>
      </c>
      <c r="B165" s="121" t="s">
        <v>20</v>
      </c>
      <c r="C165" s="120" t="s">
        <v>277</v>
      </c>
      <c r="D165" s="121" t="s">
        <v>137</v>
      </c>
      <c r="E165" s="122" t="s">
        <v>138</v>
      </c>
      <c r="F165" s="121" t="s">
        <v>527</v>
      </c>
      <c r="G165" s="121" t="s">
        <v>279</v>
      </c>
      <c r="H165" s="121">
        <v>207027936</v>
      </c>
      <c r="I165" s="121" t="s">
        <v>344</v>
      </c>
      <c r="J165" s="121">
        <v>10</v>
      </c>
      <c r="K165" s="121">
        <v>1450000</v>
      </c>
      <c r="L165" s="121">
        <v>1450</v>
      </c>
      <c r="M165" s="133"/>
    </row>
    <row r="166" spans="1:13" ht="75" x14ac:dyDescent="0.25">
      <c r="A166" s="127" t="s">
        <v>748</v>
      </c>
      <c r="B166" s="121" t="s">
        <v>20</v>
      </c>
      <c r="C166" s="120" t="s">
        <v>302</v>
      </c>
      <c r="D166" s="121" t="s">
        <v>137</v>
      </c>
      <c r="E166" s="122" t="s">
        <v>138</v>
      </c>
      <c r="F166" s="121" t="s">
        <v>528</v>
      </c>
      <c r="G166" s="121" t="s">
        <v>529</v>
      </c>
      <c r="H166" s="121">
        <v>201304818</v>
      </c>
      <c r="I166" s="121" t="s">
        <v>215</v>
      </c>
      <c r="J166" s="121">
        <v>317</v>
      </c>
      <c r="K166" s="121">
        <v>31700000</v>
      </c>
      <c r="L166" s="121">
        <v>31700</v>
      </c>
      <c r="M166" s="133"/>
    </row>
    <row r="167" spans="1:13" ht="62.25" customHeight="1" x14ac:dyDescent="0.25">
      <c r="A167" s="127" t="s">
        <v>749</v>
      </c>
      <c r="B167" s="121" t="s">
        <v>20</v>
      </c>
      <c r="C167" s="120" t="s">
        <v>530</v>
      </c>
      <c r="D167" s="121" t="s">
        <v>137</v>
      </c>
      <c r="E167" s="122" t="s">
        <v>140</v>
      </c>
      <c r="F167" s="121" t="s">
        <v>531</v>
      </c>
      <c r="G167" s="121" t="s">
        <v>532</v>
      </c>
      <c r="H167" s="121">
        <v>205101933</v>
      </c>
      <c r="I167" s="121" t="s">
        <v>215</v>
      </c>
      <c r="J167" s="121">
        <v>3000</v>
      </c>
      <c r="K167" s="121">
        <v>10800000</v>
      </c>
      <c r="L167" s="121">
        <v>10800</v>
      </c>
      <c r="M167" s="133"/>
    </row>
    <row r="168" spans="1:13" ht="62.25" customHeight="1" x14ac:dyDescent="0.25">
      <c r="A168" s="127" t="s">
        <v>750</v>
      </c>
      <c r="B168" s="121" t="s">
        <v>20</v>
      </c>
      <c r="C168" s="120" t="s">
        <v>533</v>
      </c>
      <c r="D168" s="121" t="s">
        <v>137</v>
      </c>
      <c r="E168" s="122" t="s">
        <v>216</v>
      </c>
      <c r="F168" s="121" t="s">
        <v>535</v>
      </c>
      <c r="G168" s="121" t="s">
        <v>534</v>
      </c>
      <c r="H168" s="121">
        <v>303020732</v>
      </c>
      <c r="I168" s="121" t="s">
        <v>344</v>
      </c>
      <c r="J168" s="121">
        <v>5</v>
      </c>
      <c r="K168" s="121">
        <v>3000000</v>
      </c>
      <c r="L168" s="121">
        <v>3000</v>
      </c>
      <c r="M168" s="133"/>
    </row>
    <row r="169" spans="1:13" ht="62.25" customHeight="1" x14ac:dyDescent="0.25">
      <c r="A169" s="127" t="s">
        <v>751</v>
      </c>
      <c r="B169" s="121" t="s">
        <v>20</v>
      </c>
      <c r="C169" s="120" t="s">
        <v>472</v>
      </c>
      <c r="D169" s="121" t="s">
        <v>137</v>
      </c>
      <c r="E169" s="122" t="s">
        <v>138</v>
      </c>
      <c r="F169" s="121" t="s">
        <v>536</v>
      </c>
      <c r="G169" s="121" t="s">
        <v>474</v>
      </c>
      <c r="H169" s="121">
        <v>205091876</v>
      </c>
      <c r="I169" s="121" t="s">
        <v>344</v>
      </c>
      <c r="J169" s="121">
        <v>7</v>
      </c>
      <c r="K169" s="121">
        <v>1176000</v>
      </c>
      <c r="L169" s="121">
        <v>1176</v>
      </c>
      <c r="M169" s="133"/>
    </row>
    <row r="170" spans="1:13" ht="62.25" customHeight="1" x14ac:dyDescent="0.25">
      <c r="A170" s="127" t="s">
        <v>752</v>
      </c>
      <c r="B170" s="121" t="s">
        <v>20</v>
      </c>
      <c r="C170" s="120" t="s">
        <v>537</v>
      </c>
      <c r="D170" s="121" t="s">
        <v>137</v>
      </c>
      <c r="E170" s="122" t="s">
        <v>138</v>
      </c>
      <c r="F170" s="121" t="s">
        <v>538</v>
      </c>
      <c r="G170" s="121" t="s">
        <v>238</v>
      </c>
      <c r="H170" s="121">
        <v>203366731</v>
      </c>
      <c r="I170" s="121" t="s">
        <v>344</v>
      </c>
      <c r="J170" s="121">
        <v>5</v>
      </c>
      <c r="K170" s="121">
        <v>6128000</v>
      </c>
      <c r="L170" s="121">
        <v>6128</v>
      </c>
      <c r="M170" s="133"/>
    </row>
    <row r="171" spans="1:13" ht="62.25" customHeight="1" x14ac:dyDescent="0.25">
      <c r="A171" s="127" t="s">
        <v>753</v>
      </c>
      <c r="B171" s="121" t="s">
        <v>20</v>
      </c>
      <c r="C171" s="120" t="s">
        <v>539</v>
      </c>
      <c r="D171" s="121" t="s">
        <v>137</v>
      </c>
      <c r="E171" s="122" t="s">
        <v>140</v>
      </c>
      <c r="F171" s="121" t="s">
        <v>540</v>
      </c>
      <c r="G171" s="121" t="s">
        <v>541</v>
      </c>
      <c r="H171" s="121">
        <v>202898940</v>
      </c>
      <c r="I171" s="121" t="s">
        <v>344</v>
      </c>
      <c r="J171" s="121">
        <v>500</v>
      </c>
      <c r="K171" s="121">
        <v>2070000</v>
      </c>
      <c r="L171" s="121">
        <v>2070</v>
      </c>
      <c r="M171" s="133"/>
    </row>
    <row r="172" spans="1:13" ht="62.25" customHeight="1" x14ac:dyDescent="0.25">
      <c r="A172" s="127" t="s">
        <v>754</v>
      </c>
      <c r="B172" s="121" t="s">
        <v>20</v>
      </c>
      <c r="C172" s="120" t="s">
        <v>223</v>
      </c>
      <c r="D172" s="121" t="s">
        <v>137</v>
      </c>
      <c r="E172" s="122" t="s">
        <v>221</v>
      </c>
      <c r="F172" s="121" t="s">
        <v>542</v>
      </c>
      <c r="G172" s="121" t="s">
        <v>265</v>
      </c>
      <c r="H172" s="121">
        <v>31110840211264</v>
      </c>
      <c r="I172" s="121" t="s">
        <v>222</v>
      </c>
      <c r="J172" s="121">
        <v>1</v>
      </c>
      <c r="K172" s="121">
        <v>2062951</v>
      </c>
      <c r="L172" s="121">
        <v>2063</v>
      </c>
      <c r="M172" s="133"/>
    </row>
    <row r="173" spans="1:13" ht="62.25" customHeight="1" x14ac:dyDescent="0.25">
      <c r="A173" s="127" t="s">
        <v>755</v>
      </c>
      <c r="B173" s="121" t="s">
        <v>20</v>
      </c>
      <c r="C173" s="120" t="s">
        <v>223</v>
      </c>
      <c r="D173" s="121" t="s">
        <v>137</v>
      </c>
      <c r="E173" s="122" t="s">
        <v>221</v>
      </c>
      <c r="F173" s="121" t="s">
        <v>543</v>
      </c>
      <c r="G173" s="121" t="s">
        <v>265</v>
      </c>
      <c r="H173" s="121">
        <v>31110840211264</v>
      </c>
      <c r="I173" s="121" t="s">
        <v>222</v>
      </c>
      <c r="J173" s="121">
        <v>1</v>
      </c>
      <c r="K173" s="121">
        <v>1785001</v>
      </c>
      <c r="L173" s="121">
        <v>1785</v>
      </c>
      <c r="M173" s="133"/>
    </row>
    <row r="174" spans="1:13" ht="62.25" customHeight="1" x14ac:dyDescent="0.25">
      <c r="A174" s="127" t="s">
        <v>756</v>
      </c>
      <c r="B174" s="121" t="s">
        <v>20</v>
      </c>
      <c r="C174" s="120" t="s">
        <v>223</v>
      </c>
      <c r="D174" s="121" t="s">
        <v>137</v>
      </c>
      <c r="E174" s="122" t="s">
        <v>221</v>
      </c>
      <c r="F174" s="121" t="s">
        <v>544</v>
      </c>
      <c r="G174" s="121" t="s">
        <v>265</v>
      </c>
      <c r="H174" s="121">
        <v>31110840211264</v>
      </c>
      <c r="I174" s="121" t="s">
        <v>222</v>
      </c>
      <c r="J174" s="121">
        <v>1</v>
      </c>
      <c r="K174" s="121">
        <v>684251</v>
      </c>
      <c r="L174" s="121">
        <v>684</v>
      </c>
      <c r="M174" s="133"/>
    </row>
    <row r="175" spans="1:13" ht="62.25" customHeight="1" x14ac:dyDescent="0.25">
      <c r="A175" s="127" t="s">
        <v>757</v>
      </c>
      <c r="B175" s="121" t="s">
        <v>20</v>
      </c>
      <c r="C175" s="120" t="s">
        <v>223</v>
      </c>
      <c r="D175" s="121" t="s">
        <v>137</v>
      </c>
      <c r="E175" s="122" t="s">
        <v>221</v>
      </c>
      <c r="F175" s="121" t="s">
        <v>545</v>
      </c>
      <c r="G175" s="121" t="s">
        <v>265</v>
      </c>
      <c r="H175" s="121">
        <v>31110840211264</v>
      </c>
      <c r="I175" s="121" t="s">
        <v>222</v>
      </c>
      <c r="J175" s="121">
        <v>1</v>
      </c>
      <c r="K175" s="121">
        <v>684251</v>
      </c>
      <c r="L175" s="121">
        <v>684</v>
      </c>
      <c r="M175" s="133"/>
    </row>
    <row r="176" spans="1:13" ht="62.25" customHeight="1" x14ac:dyDescent="0.25">
      <c r="A176" s="127" t="s">
        <v>758</v>
      </c>
      <c r="B176" s="121" t="s">
        <v>20</v>
      </c>
      <c r="C176" s="120" t="s">
        <v>223</v>
      </c>
      <c r="D176" s="121" t="s">
        <v>137</v>
      </c>
      <c r="E176" s="122" t="s">
        <v>221</v>
      </c>
      <c r="F176" s="121" t="s">
        <v>546</v>
      </c>
      <c r="G176" s="121" t="s">
        <v>265</v>
      </c>
      <c r="H176" s="121">
        <v>31110840211264</v>
      </c>
      <c r="I176" s="121" t="s">
        <v>222</v>
      </c>
      <c r="J176" s="121">
        <v>1</v>
      </c>
      <c r="K176" s="121">
        <v>1732301</v>
      </c>
      <c r="L176" s="121">
        <v>1732</v>
      </c>
      <c r="M176" s="133"/>
    </row>
    <row r="177" spans="1:13" ht="78" customHeight="1" x14ac:dyDescent="0.25">
      <c r="A177" s="127" t="s">
        <v>759</v>
      </c>
      <c r="B177" s="121" t="s">
        <v>20</v>
      </c>
      <c r="C177" s="120" t="s">
        <v>302</v>
      </c>
      <c r="D177" s="121" t="s">
        <v>137</v>
      </c>
      <c r="E177" s="122" t="s">
        <v>140</v>
      </c>
      <c r="F177" s="121" t="s">
        <v>547</v>
      </c>
      <c r="G177" s="121" t="s">
        <v>304</v>
      </c>
      <c r="H177" s="121">
        <v>200936317</v>
      </c>
      <c r="I177" s="121" t="s">
        <v>215</v>
      </c>
      <c r="J177" s="121">
        <v>100</v>
      </c>
      <c r="K177" s="121">
        <v>5000000</v>
      </c>
      <c r="L177" s="121">
        <v>5000</v>
      </c>
      <c r="M177" s="133"/>
    </row>
    <row r="178" spans="1:13" ht="62.25" customHeight="1" x14ac:dyDescent="0.25">
      <c r="A178" s="127" t="s">
        <v>760</v>
      </c>
      <c r="B178" s="121" t="s">
        <v>20</v>
      </c>
      <c r="C178" s="120" t="s">
        <v>530</v>
      </c>
      <c r="D178" s="121" t="s">
        <v>137</v>
      </c>
      <c r="E178" s="122" t="s">
        <v>140</v>
      </c>
      <c r="F178" s="121" t="s">
        <v>548</v>
      </c>
      <c r="G178" s="121" t="s">
        <v>532</v>
      </c>
      <c r="H178" s="121">
        <v>205101933</v>
      </c>
      <c r="I178" s="121" t="s">
        <v>215</v>
      </c>
      <c r="J178" s="121">
        <v>3000</v>
      </c>
      <c r="K178" s="121">
        <v>10800000</v>
      </c>
      <c r="L178" s="121">
        <v>10800</v>
      </c>
      <c r="M178" s="133"/>
    </row>
    <row r="179" spans="1:13" ht="62.25" customHeight="1" x14ac:dyDescent="0.25">
      <c r="A179" s="127" t="s">
        <v>761</v>
      </c>
      <c r="B179" s="121" t="s">
        <v>20</v>
      </c>
      <c r="C179" s="120" t="s">
        <v>533</v>
      </c>
      <c r="D179" s="121" t="s">
        <v>137</v>
      </c>
      <c r="E179" s="122" t="s">
        <v>216</v>
      </c>
      <c r="F179" s="121" t="s">
        <v>549</v>
      </c>
      <c r="G179" s="121" t="s">
        <v>534</v>
      </c>
      <c r="H179" s="121">
        <v>303020732</v>
      </c>
      <c r="I179" s="121" t="s">
        <v>344</v>
      </c>
      <c r="J179" s="121">
        <v>5</v>
      </c>
      <c r="K179" s="121">
        <v>3000000</v>
      </c>
      <c r="L179" s="121">
        <v>3000</v>
      </c>
      <c r="M179" s="133"/>
    </row>
    <row r="180" spans="1:13" ht="62.25" customHeight="1" x14ac:dyDescent="0.25">
      <c r="A180" s="127" t="s">
        <v>762</v>
      </c>
      <c r="B180" s="121" t="s">
        <v>20</v>
      </c>
      <c r="C180" s="120" t="s">
        <v>550</v>
      </c>
      <c r="D180" s="121" t="s">
        <v>137</v>
      </c>
      <c r="E180" s="122" t="s">
        <v>140</v>
      </c>
      <c r="F180" s="121" t="s">
        <v>551</v>
      </c>
      <c r="G180" s="121" t="s">
        <v>552</v>
      </c>
      <c r="H180" s="121">
        <v>205012940</v>
      </c>
      <c r="I180" s="121" t="s">
        <v>344</v>
      </c>
      <c r="J180" s="121">
        <v>1</v>
      </c>
      <c r="K180" s="121">
        <v>4999994</v>
      </c>
      <c r="L180" s="121">
        <v>4999</v>
      </c>
      <c r="M180" s="133"/>
    </row>
    <row r="181" spans="1:13" ht="80.25" customHeight="1" x14ac:dyDescent="0.25">
      <c r="A181" s="127" t="s">
        <v>763</v>
      </c>
      <c r="B181" s="121" t="s">
        <v>20</v>
      </c>
      <c r="C181" s="120" t="s">
        <v>302</v>
      </c>
      <c r="D181" s="121" t="s">
        <v>137</v>
      </c>
      <c r="E181" s="122" t="s">
        <v>138</v>
      </c>
      <c r="F181" s="121" t="s">
        <v>553</v>
      </c>
      <c r="G181" s="121" t="s">
        <v>554</v>
      </c>
      <c r="H181" s="121">
        <v>305091217</v>
      </c>
      <c r="I181" s="121" t="s">
        <v>215</v>
      </c>
      <c r="J181" s="121">
        <v>50</v>
      </c>
      <c r="K181" s="121">
        <v>5000000</v>
      </c>
      <c r="L181" s="121">
        <v>5000</v>
      </c>
      <c r="M181" s="133"/>
    </row>
    <row r="182" spans="1:13" ht="80.25" customHeight="1" x14ac:dyDescent="0.25">
      <c r="A182" s="127" t="s">
        <v>764</v>
      </c>
      <c r="B182" s="121" t="s">
        <v>20</v>
      </c>
      <c r="C182" s="120" t="s">
        <v>555</v>
      </c>
      <c r="D182" s="121" t="s">
        <v>137</v>
      </c>
      <c r="E182" s="122" t="s">
        <v>140</v>
      </c>
      <c r="F182" s="121" t="s">
        <v>556</v>
      </c>
      <c r="G182" s="121" t="s">
        <v>557</v>
      </c>
      <c r="H182" s="121">
        <v>205136865</v>
      </c>
      <c r="I182" s="121" t="s">
        <v>344</v>
      </c>
      <c r="J182" s="121">
        <v>1</v>
      </c>
      <c r="K182" s="121">
        <v>70844</v>
      </c>
      <c r="L182" s="121">
        <v>71</v>
      </c>
      <c r="M182" s="133"/>
    </row>
    <row r="183" spans="1:13" ht="80.25" customHeight="1" x14ac:dyDescent="0.25">
      <c r="A183" s="127" t="s">
        <v>765</v>
      </c>
      <c r="B183" s="121" t="s">
        <v>20</v>
      </c>
      <c r="C183" s="120" t="s">
        <v>558</v>
      </c>
      <c r="D183" s="121" t="s">
        <v>137</v>
      </c>
      <c r="E183" s="122" t="s">
        <v>140</v>
      </c>
      <c r="F183" s="121" t="s">
        <v>559</v>
      </c>
      <c r="G183" s="121" t="s">
        <v>560</v>
      </c>
      <c r="H183" s="121">
        <v>300543954</v>
      </c>
      <c r="I183" s="121" t="s">
        <v>344</v>
      </c>
      <c r="J183" s="121">
        <v>147</v>
      </c>
      <c r="K183" s="121">
        <v>3601500</v>
      </c>
      <c r="L183" s="121">
        <v>3601</v>
      </c>
      <c r="M183" s="133"/>
    </row>
    <row r="184" spans="1:13" ht="80.25" customHeight="1" x14ac:dyDescent="0.25">
      <c r="A184" s="127" t="s">
        <v>766</v>
      </c>
      <c r="B184" s="121" t="s">
        <v>20</v>
      </c>
      <c r="C184" s="120" t="s">
        <v>550</v>
      </c>
      <c r="D184" s="121" t="s">
        <v>137</v>
      </c>
      <c r="E184" s="122" t="s">
        <v>140</v>
      </c>
      <c r="F184" s="121" t="s">
        <v>561</v>
      </c>
      <c r="G184" s="121" t="s">
        <v>552</v>
      </c>
      <c r="H184" s="121">
        <v>205012940</v>
      </c>
      <c r="I184" s="121" t="s">
        <v>344</v>
      </c>
      <c r="J184" s="121">
        <v>1</v>
      </c>
      <c r="K184" s="121">
        <v>3995000</v>
      </c>
      <c r="L184" s="121">
        <v>3995</v>
      </c>
      <c r="M184" s="133"/>
    </row>
    <row r="185" spans="1:13" ht="80.25" customHeight="1" x14ac:dyDescent="0.25">
      <c r="A185" s="127" t="s">
        <v>767</v>
      </c>
      <c r="B185" s="121" t="s">
        <v>20</v>
      </c>
      <c r="C185" s="120" t="s">
        <v>223</v>
      </c>
      <c r="D185" s="121" t="s">
        <v>137</v>
      </c>
      <c r="E185" s="122" t="s">
        <v>221</v>
      </c>
      <c r="F185" s="121" t="s">
        <v>562</v>
      </c>
      <c r="G185" s="121" t="s">
        <v>265</v>
      </c>
      <c r="H185" s="121">
        <v>31110840211264</v>
      </c>
      <c r="I185" s="121" t="s">
        <v>222</v>
      </c>
      <c r="J185" s="121">
        <v>1</v>
      </c>
      <c r="K185" s="121">
        <v>3417000</v>
      </c>
      <c r="L185" s="121">
        <v>3417</v>
      </c>
      <c r="M185" s="133"/>
    </row>
    <row r="186" spans="1:13" ht="112.5" x14ac:dyDescent="0.25">
      <c r="A186" s="127" t="s">
        <v>768</v>
      </c>
      <c r="B186" s="121" t="s">
        <v>20</v>
      </c>
      <c r="C186" s="120" t="s">
        <v>563</v>
      </c>
      <c r="D186" s="121" t="s">
        <v>137</v>
      </c>
      <c r="E186" s="122" t="s">
        <v>216</v>
      </c>
      <c r="F186" s="121" t="s">
        <v>564</v>
      </c>
      <c r="G186" s="121" t="s">
        <v>565</v>
      </c>
      <c r="H186" s="121">
        <v>305907639</v>
      </c>
      <c r="I186" s="121" t="s">
        <v>344</v>
      </c>
      <c r="J186" s="121">
        <v>1</v>
      </c>
      <c r="K186" s="121">
        <v>15024440</v>
      </c>
      <c r="L186" s="121">
        <v>15024</v>
      </c>
      <c r="M186" s="133"/>
    </row>
    <row r="187" spans="1:13" ht="80.25" customHeight="1" x14ac:dyDescent="0.25">
      <c r="A187" s="127" t="s">
        <v>769</v>
      </c>
      <c r="B187" s="121" t="s">
        <v>20</v>
      </c>
      <c r="C187" s="120" t="s">
        <v>566</v>
      </c>
      <c r="D187" s="121" t="s">
        <v>137</v>
      </c>
      <c r="E187" s="122" t="s">
        <v>140</v>
      </c>
      <c r="F187" s="121" t="s">
        <v>567</v>
      </c>
      <c r="G187" s="121" t="s">
        <v>532</v>
      </c>
      <c r="H187" s="121">
        <v>205101933</v>
      </c>
      <c r="I187" s="121" t="s">
        <v>215</v>
      </c>
      <c r="J187" s="121">
        <v>50</v>
      </c>
      <c r="K187" s="121">
        <v>560000</v>
      </c>
      <c r="L187" s="121">
        <v>560</v>
      </c>
      <c r="M187" s="133"/>
    </row>
    <row r="188" spans="1:13" ht="80.25" customHeight="1" x14ac:dyDescent="0.25">
      <c r="A188" s="127" t="s">
        <v>770</v>
      </c>
      <c r="B188" s="121" t="s">
        <v>20</v>
      </c>
      <c r="C188" s="120" t="s">
        <v>568</v>
      </c>
      <c r="D188" s="121" t="s">
        <v>137</v>
      </c>
      <c r="E188" s="122" t="s">
        <v>140</v>
      </c>
      <c r="F188" s="121" t="s">
        <v>569</v>
      </c>
      <c r="G188" s="121" t="s">
        <v>570</v>
      </c>
      <c r="H188" s="121">
        <v>30311860220086</v>
      </c>
      <c r="I188" s="121" t="s">
        <v>215</v>
      </c>
      <c r="J188" s="121">
        <v>3</v>
      </c>
      <c r="K188" s="121">
        <v>3600000</v>
      </c>
      <c r="L188" s="121">
        <v>3600</v>
      </c>
      <c r="M188" s="133"/>
    </row>
    <row r="189" spans="1:13" ht="80.25" customHeight="1" x14ac:dyDescent="0.25">
      <c r="A189" s="127" t="s">
        <v>771</v>
      </c>
      <c r="B189" s="121" t="s">
        <v>20</v>
      </c>
      <c r="C189" s="120" t="s">
        <v>571</v>
      </c>
      <c r="D189" s="121" t="s">
        <v>137</v>
      </c>
      <c r="E189" s="122" t="s">
        <v>221</v>
      </c>
      <c r="F189" s="121" t="s">
        <v>572</v>
      </c>
      <c r="G189" s="121" t="s">
        <v>573</v>
      </c>
      <c r="H189" s="121">
        <v>205101933</v>
      </c>
      <c r="I189" s="121" t="s">
        <v>344</v>
      </c>
      <c r="J189" s="121">
        <v>50</v>
      </c>
      <c r="K189" s="121">
        <v>360000</v>
      </c>
      <c r="L189" s="121">
        <v>360</v>
      </c>
      <c r="M189" s="133"/>
    </row>
    <row r="190" spans="1:13" s="139" customFormat="1" x14ac:dyDescent="0.25">
      <c r="A190" s="144"/>
      <c r="B190" s="145"/>
      <c r="C190" s="146"/>
      <c r="D190" s="145"/>
      <c r="E190" s="147"/>
      <c r="F190" s="145"/>
      <c r="G190" s="145"/>
      <c r="H190" s="145"/>
      <c r="I190" s="145"/>
      <c r="J190" s="145"/>
      <c r="K190" s="145"/>
      <c r="L190" s="145"/>
      <c r="M190" s="138"/>
    </row>
    <row r="191" spans="1:13" ht="56.25" x14ac:dyDescent="0.25">
      <c r="A191" s="127" t="s">
        <v>795</v>
      </c>
      <c r="B191" s="127" t="s">
        <v>21</v>
      </c>
      <c r="C191" s="127" t="s">
        <v>790</v>
      </c>
      <c r="D191" s="127" t="s">
        <v>137</v>
      </c>
      <c r="E191" s="127" t="s">
        <v>140</v>
      </c>
      <c r="F191" s="127" t="s">
        <v>825</v>
      </c>
      <c r="G191" s="127" t="s">
        <v>772</v>
      </c>
      <c r="H191" s="127" t="s">
        <v>781</v>
      </c>
      <c r="I191" s="127" t="s">
        <v>215</v>
      </c>
      <c r="J191" s="127" t="s">
        <v>385</v>
      </c>
      <c r="K191" s="127">
        <v>492500</v>
      </c>
      <c r="L191" s="127">
        <v>492</v>
      </c>
      <c r="M191" s="142"/>
    </row>
    <row r="192" spans="1:13" ht="56.25" x14ac:dyDescent="0.25">
      <c r="A192" s="127" t="s">
        <v>796</v>
      </c>
      <c r="B192" s="127" t="s">
        <v>21</v>
      </c>
      <c r="C192" s="127" t="s">
        <v>791</v>
      </c>
      <c r="D192" s="127" t="s">
        <v>137</v>
      </c>
      <c r="E192" s="127" t="s">
        <v>140</v>
      </c>
      <c r="F192" s="127" t="s">
        <v>826</v>
      </c>
      <c r="G192" s="127" t="s">
        <v>772</v>
      </c>
      <c r="H192" s="127" t="s">
        <v>781</v>
      </c>
      <c r="I192" s="127" t="s">
        <v>215</v>
      </c>
      <c r="J192" s="127" t="s">
        <v>385</v>
      </c>
      <c r="K192" s="127">
        <v>925000</v>
      </c>
      <c r="L192" s="127">
        <v>925</v>
      </c>
      <c r="M192" s="142"/>
    </row>
    <row r="193" spans="1:13" ht="56.25" x14ac:dyDescent="0.25">
      <c r="A193" s="127" t="s">
        <v>797</v>
      </c>
      <c r="B193" s="127" t="s">
        <v>21</v>
      </c>
      <c r="C193" s="127" t="s">
        <v>585</v>
      </c>
      <c r="D193" s="127" t="s">
        <v>137</v>
      </c>
      <c r="E193" s="127" t="s">
        <v>601</v>
      </c>
      <c r="F193" s="127" t="s">
        <v>827</v>
      </c>
      <c r="G193" s="127" t="s">
        <v>604</v>
      </c>
      <c r="H193" s="127" t="s">
        <v>628</v>
      </c>
      <c r="I193" s="127" t="s">
        <v>344</v>
      </c>
      <c r="J193" s="127" t="s">
        <v>99</v>
      </c>
      <c r="K193" s="127">
        <v>937250</v>
      </c>
      <c r="L193" s="127">
        <v>937</v>
      </c>
      <c r="M193" s="142"/>
    </row>
    <row r="194" spans="1:13" ht="56.25" x14ac:dyDescent="0.25">
      <c r="A194" s="127" t="s">
        <v>798</v>
      </c>
      <c r="B194" s="127" t="s">
        <v>21</v>
      </c>
      <c r="C194" s="127" t="s">
        <v>585</v>
      </c>
      <c r="D194" s="127" t="s">
        <v>137</v>
      </c>
      <c r="E194" s="127" t="s">
        <v>601</v>
      </c>
      <c r="F194" s="127" t="s">
        <v>828</v>
      </c>
      <c r="G194" s="127" t="s">
        <v>604</v>
      </c>
      <c r="H194" s="127" t="s">
        <v>628</v>
      </c>
      <c r="I194" s="127" t="s">
        <v>344</v>
      </c>
      <c r="J194" s="127" t="s">
        <v>99</v>
      </c>
      <c r="K194" s="127">
        <v>2062951</v>
      </c>
      <c r="L194" s="127">
        <v>2063</v>
      </c>
      <c r="M194" s="142"/>
    </row>
    <row r="195" spans="1:13" ht="56.25" x14ac:dyDescent="0.25">
      <c r="A195" s="127" t="s">
        <v>799</v>
      </c>
      <c r="B195" s="127" t="s">
        <v>21</v>
      </c>
      <c r="C195" s="127" t="s">
        <v>585</v>
      </c>
      <c r="D195" s="127" t="s">
        <v>137</v>
      </c>
      <c r="E195" s="127" t="s">
        <v>601</v>
      </c>
      <c r="F195" s="127" t="s">
        <v>829</v>
      </c>
      <c r="G195" s="127" t="s">
        <v>604</v>
      </c>
      <c r="H195" s="127" t="s">
        <v>628</v>
      </c>
      <c r="I195" s="127" t="s">
        <v>344</v>
      </c>
      <c r="J195" s="127" t="s">
        <v>99</v>
      </c>
      <c r="K195" s="127">
        <v>12648000.01</v>
      </c>
      <c r="L195" s="127">
        <v>12648</v>
      </c>
      <c r="M195" s="142"/>
    </row>
    <row r="196" spans="1:13" ht="56.25" x14ac:dyDescent="0.25">
      <c r="A196" s="127" t="s">
        <v>800</v>
      </c>
      <c r="B196" s="127" t="s">
        <v>21</v>
      </c>
      <c r="C196" s="127" t="s">
        <v>566</v>
      </c>
      <c r="D196" s="127" t="s">
        <v>137</v>
      </c>
      <c r="E196" s="127" t="s">
        <v>140</v>
      </c>
      <c r="F196" s="127" t="s">
        <v>830</v>
      </c>
      <c r="G196" s="127" t="s">
        <v>772</v>
      </c>
      <c r="H196" s="127" t="s">
        <v>781</v>
      </c>
      <c r="I196" s="127" t="s">
        <v>215</v>
      </c>
      <c r="J196" s="127" t="s">
        <v>385</v>
      </c>
      <c r="K196" s="127">
        <v>560000</v>
      </c>
      <c r="L196" s="127">
        <v>560</v>
      </c>
      <c r="M196" s="142"/>
    </row>
    <row r="197" spans="1:13" ht="56.25" x14ac:dyDescent="0.25">
      <c r="A197" s="127" t="s">
        <v>801</v>
      </c>
      <c r="B197" s="127" t="s">
        <v>21</v>
      </c>
      <c r="C197" s="127" t="s">
        <v>791</v>
      </c>
      <c r="D197" s="127" t="s">
        <v>137</v>
      </c>
      <c r="E197" s="127" t="s">
        <v>140</v>
      </c>
      <c r="F197" s="127" t="s">
        <v>831</v>
      </c>
      <c r="G197" s="127" t="s">
        <v>772</v>
      </c>
      <c r="H197" s="127" t="s">
        <v>781</v>
      </c>
      <c r="I197" s="127" t="s">
        <v>215</v>
      </c>
      <c r="J197" s="127" t="s">
        <v>385</v>
      </c>
      <c r="K197" s="127">
        <v>925000</v>
      </c>
      <c r="L197" s="127">
        <v>925</v>
      </c>
      <c r="M197" s="142"/>
    </row>
    <row r="198" spans="1:13" ht="75" x14ac:dyDescent="0.25">
      <c r="A198" s="127" t="s">
        <v>802</v>
      </c>
      <c r="B198" s="127" t="s">
        <v>21</v>
      </c>
      <c r="C198" s="127" t="s">
        <v>285</v>
      </c>
      <c r="D198" s="127" t="s">
        <v>137</v>
      </c>
      <c r="E198" s="127" t="s">
        <v>602</v>
      </c>
      <c r="F198" s="127" t="s">
        <v>832</v>
      </c>
      <c r="G198" s="127" t="s">
        <v>773</v>
      </c>
      <c r="H198" s="127" t="s">
        <v>782</v>
      </c>
      <c r="I198" s="127" t="s">
        <v>344</v>
      </c>
      <c r="J198" s="127" t="s">
        <v>110</v>
      </c>
      <c r="K198" s="127">
        <v>3973875</v>
      </c>
      <c r="L198" s="127">
        <v>3974</v>
      </c>
      <c r="M198" s="142"/>
    </row>
    <row r="199" spans="1:13" ht="56.25" x14ac:dyDescent="0.25">
      <c r="A199" s="127" t="s">
        <v>803</v>
      </c>
      <c r="B199" s="127" t="s">
        <v>21</v>
      </c>
      <c r="C199" s="127" t="s">
        <v>791</v>
      </c>
      <c r="D199" s="127" t="s">
        <v>137</v>
      </c>
      <c r="E199" s="127" t="s">
        <v>140</v>
      </c>
      <c r="F199" s="127" t="s">
        <v>833</v>
      </c>
      <c r="G199" s="127" t="s">
        <v>772</v>
      </c>
      <c r="H199" s="127" t="s">
        <v>781</v>
      </c>
      <c r="I199" s="127" t="s">
        <v>215</v>
      </c>
      <c r="J199" s="127" t="s">
        <v>713</v>
      </c>
      <c r="K199" s="127">
        <v>1850000</v>
      </c>
      <c r="L199" s="127">
        <v>1850</v>
      </c>
      <c r="M199" s="142"/>
    </row>
    <row r="200" spans="1:13" ht="56.25" x14ac:dyDescent="0.25">
      <c r="A200" s="127" t="s">
        <v>804</v>
      </c>
      <c r="B200" s="127" t="s">
        <v>21</v>
      </c>
      <c r="C200" s="127" t="s">
        <v>792</v>
      </c>
      <c r="D200" s="127" t="s">
        <v>137</v>
      </c>
      <c r="E200" s="127" t="s">
        <v>140</v>
      </c>
      <c r="F200" s="127" t="s">
        <v>834</v>
      </c>
      <c r="G200" s="127" t="s">
        <v>772</v>
      </c>
      <c r="H200" s="127" t="s">
        <v>781</v>
      </c>
      <c r="I200" s="127" t="s">
        <v>215</v>
      </c>
      <c r="J200" s="127" t="s">
        <v>713</v>
      </c>
      <c r="K200" s="127">
        <v>720000</v>
      </c>
      <c r="L200" s="127">
        <v>720</v>
      </c>
      <c r="M200" s="142"/>
    </row>
    <row r="201" spans="1:13" ht="56.25" x14ac:dyDescent="0.25">
      <c r="A201" s="127" t="s">
        <v>805</v>
      </c>
      <c r="B201" s="127" t="s">
        <v>21</v>
      </c>
      <c r="C201" s="127" t="s">
        <v>790</v>
      </c>
      <c r="D201" s="127" t="s">
        <v>137</v>
      </c>
      <c r="E201" s="127" t="s">
        <v>140</v>
      </c>
      <c r="F201" s="127" t="s">
        <v>835</v>
      </c>
      <c r="G201" s="127" t="s">
        <v>772</v>
      </c>
      <c r="H201" s="127" t="s">
        <v>781</v>
      </c>
      <c r="I201" s="127" t="s">
        <v>215</v>
      </c>
      <c r="J201" s="127" t="s">
        <v>713</v>
      </c>
      <c r="K201" s="127">
        <v>985000</v>
      </c>
      <c r="L201" s="127">
        <v>985</v>
      </c>
      <c r="M201" s="142"/>
    </row>
    <row r="202" spans="1:13" ht="56.25" x14ac:dyDescent="0.25">
      <c r="A202" s="127" t="s">
        <v>806</v>
      </c>
      <c r="B202" s="127" t="s">
        <v>21</v>
      </c>
      <c r="C202" s="127" t="s">
        <v>566</v>
      </c>
      <c r="D202" s="127" t="s">
        <v>137</v>
      </c>
      <c r="E202" s="127" t="s">
        <v>140</v>
      </c>
      <c r="F202" s="127" t="s">
        <v>836</v>
      </c>
      <c r="G202" s="127" t="s">
        <v>772</v>
      </c>
      <c r="H202" s="127" t="s">
        <v>781</v>
      </c>
      <c r="I202" s="127" t="s">
        <v>215</v>
      </c>
      <c r="J202" s="127" t="s">
        <v>713</v>
      </c>
      <c r="K202" s="127">
        <v>1120000</v>
      </c>
      <c r="L202" s="127">
        <v>1120</v>
      </c>
      <c r="M202" s="142"/>
    </row>
    <row r="203" spans="1:13" ht="56.25" x14ac:dyDescent="0.25">
      <c r="A203" s="127" t="s">
        <v>807</v>
      </c>
      <c r="B203" s="127" t="s">
        <v>21</v>
      </c>
      <c r="C203" s="127" t="s">
        <v>793</v>
      </c>
      <c r="D203" s="127" t="s">
        <v>137</v>
      </c>
      <c r="E203" s="127" t="s">
        <v>140</v>
      </c>
      <c r="F203" s="127" t="s">
        <v>837</v>
      </c>
      <c r="G203" s="127" t="s">
        <v>774</v>
      </c>
      <c r="H203" s="127" t="s">
        <v>783</v>
      </c>
      <c r="I203" s="127" t="s">
        <v>215</v>
      </c>
      <c r="J203" s="127" t="s">
        <v>100</v>
      </c>
      <c r="K203" s="127">
        <v>5078400</v>
      </c>
      <c r="L203" s="127">
        <v>5078</v>
      </c>
      <c r="M203" s="142"/>
    </row>
    <row r="204" spans="1:13" ht="75" x14ac:dyDescent="0.25">
      <c r="A204" s="127" t="s">
        <v>808</v>
      </c>
      <c r="B204" s="127" t="s">
        <v>21</v>
      </c>
      <c r="C204" s="127" t="s">
        <v>302</v>
      </c>
      <c r="D204" s="127" t="s">
        <v>137</v>
      </c>
      <c r="E204" s="127" t="s">
        <v>602</v>
      </c>
      <c r="F204" s="127" t="s">
        <v>838</v>
      </c>
      <c r="G204" s="127" t="s">
        <v>775</v>
      </c>
      <c r="H204" s="127" t="s">
        <v>784</v>
      </c>
      <c r="I204" s="127" t="s">
        <v>215</v>
      </c>
      <c r="J204" s="127" t="s">
        <v>385</v>
      </c>
      <c r="K204" s="127">
        <v>530000</v>
      </c>
      <c r="L204" s="127">
        <v>530</v>
      </c>
      <c r="M204" s="142"/>
    </row>
    <row r="205" spans="1:13" ht="56.25" x14ac:dyDescent="0.25">
      <c r="A205" s="127" t="s">
        <v>809</v>
      </c>
      <c r="B205" s="127" t="s">
        <v>21</v>
      </c>
      <c r="C205" s="127" t="s">
        <v>794</v>
      </c>
      <c r="D205" s="127" t="s">
        <v>137</v>
      </c>
      <c r="E205" s="127" t="s">
        <v>140</v>
      </c>
      <c r="F205" s="127" t="s">
        <v>839</v>
      </c>
      <c r="G205" s="127" t="s">
        <v>776</v>
      </c>
      <c r="H205" s="127" t="s">
        <v>785</v>
      </c>
      <c r="I205" s="127" t="s">
        <v>344</v>
      </c>
      <c r="J205" s="127" t="s">
        <v>840</v>
      </c>
      <c r="K205" s="127">
        <v>2070000</v>
      </c>
      <c r="L205" s="127">
        <v>2070</v>
      </c>
      <c r="M205" s="142"/>
    </row>
    <row r="206" spans="1:13" ht="37.5" x14ac:dyDescent="0.25">
      <c r="A206" s="127" t="s">
        <v>810</v>
      </c>
      <c r="B206" s="127" t="s">
        <v>21</v>
      </c>
      <c r="C206" s="127" t="s">
        <v>469</v>
      </c>
      <c r="D206" s="127" t="s">
        <v>137</v>
      </c>
      <c r="E206" s="127" t="s">
        <v>140</v>
      </c>
      <c r="F206" s="127" t="s">
        <v>841</v>
      </c>
      <c r="G206" s="127" t="s">
        <v>777</v>
      </c>
      <c r="H206" s="127" t="s">
        <v>786</v>
      </c>
      <c r="I206" s="127" t="s">
        <v>408</v>
      </c>
      <c r="J206" s="127" t="s">
        <v>713</v>
      </c>
      <c r="K206" s="127">
        <v>1300000</v>
      </c>
      <c r="L206" s="127">
        <v>1300</v>
      </c>
      <c r="M206" s="142"/>
    </row>
    <row r="207" spans="1:13" ht="37.5" x14ac:dyDescent="0.25">
      <c r="A207" s="127" t="s">
        <v>811</v>
      </c>
      <c r="B207" s="127" t="s">
        <v>21</v>
      </c>
      <c r="C207" s="127" t="s">
        <v>530</v>
      </c>
      <c r="D207" s="127" t="s">
        <v>137</v>
      </c>
      <c r="E207" s="127" t="s">
        <v>140</v>
      </c>
      <c r="F207" s="127" t="s">
        <v>842</v>
      </c>
      <c r="G207" s="127" t="s">
        <v>778</v>
      </c>
      <c r="H207" s="127" t="s">
        <v>787</v>
      </c>
      <c r="I207" s="127" t="s">
        <v>215</v>
      </c>
      <c r="J207" s="127" t="s">
        <v>843</v>
      </c>
      <c r="K207" s="127">
        <v>1900000</v>
      </c>
      <c r="L207" s="127">
        <v>1900</v>
      </c>
      <c r="M207" s="142"/>
    </row>
    <row r="208" spans="1:13" ht="56.25" x14ac:dyDescent="0.25">
      <c r="A208" s="127" t="s">
        <v>812</v>
      </c>
      <c r="B208" s="127" t="s">
        <v>21</v>
      </c>
      <c r="C208" s="127" t="s">
        <v>571</v>
      </c>
      <c r="D208" s="127" t="s">
        <v>137</v>
      </c>
      <c r="E208" s="127" t="s">
        <v>140</v>
      </c>
      <c r="F208" s="127" t="s">
        <v>844</v>
      </c>
      <c r="G208" s="127" t="s">
        <v>772</v>
      </c>
      <c r="H208" s="127" t="s">
        <v>781</v>
      </c>
      <c r="I208" s="127" t="s">
        <v>344</v>
      </c>
      <c r="J208" s="127" t="s">
        <v>385</v>
      </c>
      <c r="K208" s="127">
        <v>360000</v>
      </c>
      <c r="L208" s="127">
        <v>360</v>
      </c>
      <c r="M208" s="142"/>
    </row>
    <row r="209" spans="1:13" ht="75" x14ac:dyDescent="0.25">
      <c r="A209" s="127" t="s">
        <v>813</v>
      </c>
      <c r="B209" s="127" t="s">
        <v>21</v>
      </c>
      <c r="C209" s="127" t="s">
        <v>302</v>
      </c>
      <c r="D209" s="127" t="s">
        <v>137</v>
      </c>
      <c r="E209" s="127" t="s">
        <v>602</v>
      </c>
      <c r="F209" s="127" t="s">
        <v>845</v>
      </c>
      <c r="G209" s="127" t="s">
        <v>779</v>
      </c>
      <c r="H209" s="127" t="s">
        <v>788</v>
      </c>
      <c r="I209" s="127" t="s">
        <v>215</v>
      </c>
      <c r="J209" s="127" t="s">
        <v>385</v>
      </c>
      <c r="K209" s="127">
        <v>1250000</v>
      </c>
      <c r="L209" s="127">
        <v>1250</v>
      </c>
      <c r="M209" s="142"/>
    </row>
    <row r="210" spans="1:13" ht="56.25" x14ac:dyDescent="0.25">
      <c r="A210" s="127" t="s">
        <v>814</v>
      </c>
      <c r="B210" s="127" t="s">
        <v>21</v>
      </c>
      <c r="C210" s="127" t="s">
        <v>585</v>
      </c>
      <c r="D210" s="127" t="s">
        <v>137</v>
      </c>
      <c r="E210" s="127" t="s">
        <v>140</v>
      </c>
      <c r="F210" s="127" t="s">
        <v>846</v>
      </c>
      <c r="G210" s="127" t="s">
        <v>604</v>
      </c>
      <c r="H210" s="127" t="s">
        <v>628</v>
      </c>
      <c r="I210" s="127" t="s">
        <v>344</v>
      </c>
      <c r="J210" s="127" t="s">
        <v>99</v>
      </c>
      <c r="K210" s="127">
        <v>2875000</v>
      </c>
      <c r="L210" s="127">
        <v>2875</v>
      </c>
      <c r="M210" s="142"/>
    </row>
    <row r="211" spans="1:13" ht="56.25" x14ac:dyDescent="0.25">
      <c r="A211" s="127" t="s">
        <v>815</v>
      </c>
      <c r="B211" s="127" t="s">
        <v>21</v>
      </c>
      <c r="C211" s="127" t="s">
        <v>585</v>
      </c>
      <c r="D211" s="127" t="s">
        <v>137</v>
      </c>
      <c r="E211" s="127" t="s">
        <v>140</v>
      </c>
      <c r="F211" s="127" t="s">
        <v>847</v>
      </c>
      <c r="G211" s="127" t="s">
        <v>604</v>
      </c>
      <c r="H211" s="127" t="s">
        <v>628</v>
      </c>
      <c r="I211" s="127" t="s">
        <v>344</v>
      </c>
      <c r="J211" s="127" t="s">
        <v>99</v>
      </c>
      <c r="K211" s="127">
        <v>2062951</v>
      </c>
      <c r="L211" s="127">
        <v>2063</v>
      </c>
      <c r="M211" s="142"/>
    </row>
    <row r="212" spans="1:13" ht="37.5" x14ac:dyDescent="0.25">
      <c r="A212" s="127" t="s">
        <v>816</v>
      </c>
      <c r="B212" s="127" t="s">
        <v>21</v>
      </c>
      <c r="C212" s="127" t="s">
        <v>585</v>
      </c>
      <c r="D212" s="127" t="s">
        <v>137</v>
      </c>
      <c r="E212" s="127" t="s">
        <v>601</v>
      </c>
      <c r="F212" s="127" t="s">
        <v>848</v>
      </c>
      <c r="G212" s="127" t="s">
        <v>780</v>
      </c>
      <c r="H212" s="127" t="s">
        <v>789</v>
      </c>
      <c r="I212" s="127" t="s">
        <v>344</v>
      </c>
      <c r="J212" s="127" t="s">
        <v>99</v>
      </c>
      <c r="K212" s="127">
        <v>3990000</v>
      </c>
      <c r="L212" s="127">
        <v>3990</v>
      </c>
      <c r="M212" s="142"/>
    </row>
    <row r="213" spans="1:13" ht="37.5" x14ac:dyDescent="0.25">
      <c r="A213" s="127" t="s">
        <v>817</v>
      </c>
      <c r="B213" s="127" t="s">
        <v>21</v>
      </c>
      <c r="C213" s="127" t="s">
        <v>585</v>
      </c>
      <c r="D213" s="127" t="s">
        <v>137</v>
      </c>
      <c r="E213" s="127" t="s">
        <v>601</v>
      </c>
      <c r="F213" s="127" t="s">
        <v>849</v>
      </c>
      <c r="G213" s="127" t="s">
        <v>780</v>
      </c>
      <c r="H213" s="127" t="s">
        <v>789</v>
      </c>
      <c r="I213" s="127" t="s">
        <v>344</v>
      </c>
      <c r="J213" s="127" t="s">
        <v>99</v>
      </c>
      <c r="K213" s="127">
        <v>6999000</v>
      </c>
      <c r="L213" s="127">
        <v>6999</v>
      </c>
      <c r="M213" s="142"/>
    </row>
    <row r="214" spans="1:13" ht="37.5" x14ac:dyDescent="0.25">
      <c r="A214" s="127" t="s">
        <v>818</v>
      </c>
      <c r="B214" s="127" t="s">
        <v>21</v>
      </c>
      <c r="C214" s="127" t="s">
        <v>585</v>
      </c>
      <c r="D214" s="127" t="s">
        <v>137</v>
      </c>
      <c r="E214" s="127" t="s">
        <v>601</v>
      </c>
      <c r="F214" s="127" t="s">
        <v>850</v>
      </c>
      <c r="G214" s="127" t="s">
        <v>780</v>
      </c>
      <c r="H214" s="127" t="s">
        <v>789</v>
      </c>
      <c r="I214" s="127" t="s">
        <v>344</v>
      </c>
      <c r="J214" s="127" t="s">
        <v>99</v>
      </c>
      <c r="K214" s="127">
        <v>650000</v>
      </c>
      <c r="L214" s="127">
        <v>650</v>
      </c>
      <c r="M214" s="142"/>
    </row>
    <row r="215" spans="1:13" ht="37.5" x14ac:dyDescent="0.25">
      <c r="A215" s="127" t="s">
        <v>819</v>
      </c>
      <c r="B215" s="127" t="s">
        <v>21</v>
      </c>
      <c r="C215" s="127" t="s">
        <v>585</v>
      </c>
      <c r="D215" s="127" t="s">
        <v>137</v>
      </c>
      <c r="E215" s="127" t="s">
        <v>601</v>
      </c>
      <c r="F215" s="127" t="s">
        <v>851</v>
      </c>
      <c r="G215" s="127" t="s">
        <v>780</v>
      </c>
      <c r="H215" s="127" t="s">
        <v>789</v>
      </c>
      <c r="I215" s="127" t="s">
        <v>344</v>
      </c>
      <c r="J215" s="127" t="s">
        <v>99</v>
      </c>
      <c r="K215" s="127">
        <v>499000</v>
      </c>
      <c r="L215" s="127">
        <v>499</v>
      </c>
      <c r="M215" s="142"/>
    </row>
    <row r="216" spans="1:13" ht="56.25" x14ac:dyDescent="0.25">
      <c r="A216" s="127" t="s">
        <v>820</v>
      </c>
      <c r="B216" s="127" t="s">
        <v>21</v>
      </c>
      <c r="C216" s="127" t="s">
        <v>585</v>
      </c>
      <c r="D216" s="127" t="s">
        <v>137</v>
      </c>
      <c r="E216" s="127" t="s">
        <v>601</v>
      </c>
      <c r="F216" s="127" t="s">
        <v>852</v>
      </c>
      <c r="G216" s="127" t="s">
        <v>604</v>
      </c>
      <c r="H216" s="127" t="s">
        <v>628</v>
      </c>
      <c r="I216" s="127" t="s">
        <v>344</v>
      </c>
      <c r="J216" s="127" t="s">
        <v>99</v>
      </c>
      <c r="K216" s="127">
        <v>1785000</v>
      </c>
      <c r="L216" s="127">
        <v>1785</v>
      </c>
      <c r="M216" s="142"/>
    </row>
    <row r="217" spans="1:13" ht="56.25" x14ac:dyDescent="0.25">
      <c r="A217" s="127" t="s">
        <v>821</v>
      </c>
      <c r="B217" s="127" t="s">
        <v>21</v>
      </c>
      <c r="C217" s="127" t="s">
        <v>585</v>
      </c>
      <c r="D217" s="127" t="s">
        <v>137</v>
      </c>
      <c r="E217" s="127" t="s">
        <v>601</v>
      </c>
      <c r="F217" s="127" t="s">
        <v>853</v>
      </c>
      <c r="G217" s="127" t="s">
        <v>604</v>
      </c>
      <c r="H217" s="127" t="s">
        <v>628</v>
      </c>
      <c r="I217" s="127" t="s">
        <v>344</v>
      </c>
      <c r="J217" s="127" t="s">
        <v>99</v>
      </c>
      <c r="K217" s="127">
        <v>1610000</v>
      </c>
      <c r="L217" s="127">
        <v>1610</v>
      </c>
      <c r="M217" s="142"/>
    </row>
    <row r="218" spans="1:13" ht="56.25" x14ac:dyDescent="0.25">
      <c r="A218" s="127" t="s">
        <v>822</v>
      </c>
      <c r="B218" s="127" t="s">
        <v>21</v>
      </c>
      <c r="C218" s="127" t="s">
        <v>585</v>
      </c>
      <c r="D218" s="127" t="s">
        <v>137</v>
      </c>
      <c r="E218" s="127" t="s">
        <v>601</v>
      </c>
      <c r="F218" s="127" t="s">
        <v>854</v>
      </c>
      <c r="G218" s="127" t="s">
        <v>604</v>
      </c>
      <c r="H218" s="127" t="s">
        <v>628</v>
      </c>
      <c r="I218" s="127" t="s">
        <v>344</v>
      </c>
      <c r="J218" s="127" t="s">
        <v>99</v>
      </c>
      <c r="K218" s="127">
        <v>660451</v>
      </c>
      <c r="L218" s="127">
        <v>660</v>
      </c>
      <c r="M218" s="142"/>
    </row>
    <row r="219" spans="1:13" ht="56.25" x14ac:dyDescent="0.25">
      <c r="A219" s="127" t="s">
        <v>823</v>
      </c>
      <c r="B219" s="127" t="s">
        <v>21</v>
      </c>
      <c r="C219" s="127" t="s">
        <v>585</v>
      </c>
      <c r="D219" s="127" t="s">
        <v>137</v>
      </c>
      <c r="E219" s="127" t="s">
        <v>601</v>
      </c>
      <c r="F219" s="127" t="s">
        <v>855</v>
      </c>
      <c r="G219" s="127" t="s">
        <v>604</v>
      </c>
      <c r="H219" s="127" t="s">
        <v>628</v>
      </c>
      <c r="I219" s="127" t="s">
        <v>344</v>
      </c>
      <c r="J219" s="127" t="s">
        <v>99</v>
      </c>
      <c r="K219" s="127">
        <v>2875000</v>
      </c>
      <c r="L219" s="127">
        <v>2875</v>
      </c>
      <c r="M219" s="142"/>
    </row>
    <row r="220" spans="1:13" ht="56.25" x14ac:dyDescent="0.25">
      <c r="A220" s="127" t="s">
        <v>824</v>
      </c>
      <c r="B220" s="127" t="s">
        <v>21</v>
      </c>
      <c r="C220" s="127" t="s">
        <v>585</v>
      </c>
      <c r="D220" s="127" t="s">
        <v>137</v>
      </c>
      <c r="E220" s="127" t="s">
        <v>601</v>
      </c>
      <c r="F220" s="127" t="s">
        <v>856</v>
      </c>
      <c r="G220" s="127" t="s">
        <v>604</v>
      </c>
      <c r="H220" s="127" t="s">
        <v>628</v>
      </c>
      <c r="I220" s="127" t="s">
        <v>344</v>
      </c>
      <c r="J220" s="127" t="s">
        <v>99</v>
      </c>
      <c r="K220" s="127">
        <v>660451</v>
      </c>
      <c r="L220" s="127">
        <v>660</v>
      </c>
      <c r="M220" s="142"/>
    </row>
    <row r="221" spans="1:13" ht="48.75" customHeight="1" x14ac:dyDescent="0.25">
      <c r="B221" s="161" t="s">
        <v>86</v>
      </c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</row>
  </sheetData>
  <mergeCells count="15">
    <mergeCell ref="B221:L221"/>
    <mergeCell ref="E5:E6"/>
    <mergeCell ref="F5:F6"/>
    <mergeCell ref="L5:L6"/>
    <mergeCell ref="I5:I6"/>
    <mergeCell ref="J5:J6"/>
    <mergeCell ref="K2:L2"/>
    <mergeCell ref="A3:L3"/>
    <mergeCell ref="K5:K6"/>
    <mergeCell ref="G5:H5"/>
    <mergeCell ref="I1:L1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B7" sqref="B7:H7"/>
    </sheetView>
  </sheetViews>
  <sheetFormatPr defaultColWidth="9.140625" defaultRowHeight="18.75" x14ac:dyDescent="0.25"/>
  <cols>
    <col min="1" max="1" width="8.140625" style="31" customWidth="1"/>
    <col min="2" max="2" width="14.28515625" style="33" customWidth="1"/>
    <col min="3" max="3" width="50.28515625" style="31" customWidth="1"/>
    <col min="4" max="4" width="24.85546875" style="33" customWidth="1"/>
    <col min="5" max="5" width="22.140625" style="33" customWidth="1"/>
    <col min="6" max="7" width="18.5703125" style="33" customWidth="1"/>
    <col min="8" max="8" width="21.7109375" style="33" customWidth="1"/>
    <col min="9" max="9" width="16.7109375" style="31" customWidth="1"/>
    <col min="10" max="12" width="15.7109375" style="31" customWidth="1"/>
    <col min="13" max="16" width="18.7109375" style="31" customWidth="1"/>
    <col min="17" max="22" width="15.7109375" style="31" customWidth="1"/>
    <col min="23" max="16384" width="9.140625" style="31"/>
  </cols>
  <sheetData>
    <row r="1" spans="1:13" ht="93.75" customHeight="1" x14ac:dyDescent="0.25">
      <c r="F1" s="160" t="s">
        <v>92</v>
      </c>
      <c r="G1" s="160"/>
      <c r="H1" s="160"/>
    </row>
    <row r="2" spans="1:13" x14ac:dyDescent="0.25">
      <c r="H2" s="58"/>
    </row>
    <row r="3" spans="1:13" ht="81.75" customHeight="1" x14ac:dyDescent="0.25">
      <c r="A3" s="168" t="s">
        <v>863</v>
      </c>
      <c r="B3" s="168"/>
      <c r="C3" s="168"/>
      <c r="D3" s="168"/>
      <c r="E3" s="168"/>
      <c r="F3" s="168"/>
      <c r="G3" s="168"/>
      <c r="H3" s="168"/>
      <c r="I3" s="32"/>
      <c r="J3" s="32"/>
      <c r="K3" s="32"/>
      <c r="L3" s="32"/>
    </row>
    <row r="4" spans="1:13" x14ac:dyDescent="0.25">
      <c r="H4" s="34"/>
    </row>
    <row r="5" spans="1:13" ht="45" customHeight="1" x14ac:dyDescent="0.25">
      <c r="A5" s="195" t="s">
        <v>14</v>
      </c>
      <c r="B5" s="195" t="s">
        <v>15</v>
      </c>
      <c r="C5" s="195" t="s">
        <v>60</v>
      </c>
      <c r="D5" s="195" t="s">
        <v>38</v>
      </c>
      <c r="E5" s="195" t="s">
        <v>11</v>
      </c>
      <c r="F5" s="167" t="s">
        <v>61</v>
      </c>
      <c r="G5" s="167"/>
      <c r="H5" s="195" t="s">
        <v>75</v>
      </c>
      <c r="M5" s="35"/>
    </row>
    <row r="6" spans="1:13" ht="126.75" customHeight="1" x14ac:dyDescent="0.25">
      <c r="A6" s="196"/>
      <c r="B6" s="196"/>
      <c r="C6" s="196"/>
      <c r="D6" s="196"/>
      <c r="E6" s="196"/>
      <c r="F6" s="67" t="s">
        <v>67</v>
      </c>
      <c r="G6" s="67" t="s">
        <v>70</v>
      </c>
      <c r="H6" s="196"/>
    </row>
    <row r="7" spans="1:13" ht="37.5" customHeight="1" x14ac:dyDescent="0.25">
      <c r="A7" s="36">
        <v>1</v>
      </c>
      <c r="B7" s="197" t="s">
        <v>864</v>
      </c>
      <c r="C7" s="198"/>
      <c r="D7" s="198"/>
      <c r="E7" s="198"/>
      <c r="F7" s="198"/>
      <c r="G7" s="198"/>
      <c r="H7" s="199"/>
    </row>
    <row r="8" spans="1:13" ht="37.5" customHeight="1" x14ac:dyDescent="0.25">
      <c r="A8" s="36">
        <f t="shared" ref="A8:A10" si="0">+A7+1</f>
        <v>2</v>
      </c>
      <c r="B8" s="36"/>
      <c r="C8" s="12"/>
      <c r="D8" s="36"/>
      <c r="E8" s="36"/>
      <c r="F8" s="36"/>
      <c r="G8" s="36"/>
      <c r="H8" s="36"/>
    </row>
    <row r="9" spans="1:13" ht="37.5" customHeight="1" x14ac:dyDescent="0.25">
      <c r="A9" s="36">
        <f t="shared" si="0"/>
        <v>3</v>
      </c>
      <c r="B9" s="36"/>
      <c r="C9" s="12"/>
      <c r="D9" s="36"/>
      <c r="E9" s="36"/>
      <c r="F9" s="36"/>
      <c r="G9" s="36"/>
      <c r="H9" s="36"/>
    </row>
    <row r="10" spans="1:13" ht="37.5" customHeight="1" x14ac:dyDescent="0.25">
      <c r="A10" s="36">
        <f t="shared" si="0"/>
        <v>4</v>
      </c>
      <c r="B10" s="36"/>
      <c r="C10" s="12"/>
      <c r="D10" s="36"/>
      <c r="E10" s="36"/>
      <c r="F10" s="36"/>
      <c r="G10" s="36"/>
      <c r="H10" s="36"/>
    </row>
    <row r="12" spans="1:13" ht="70.5" customHeight="1" x14ac:dyDescent="0.25">
      <c r="B12" s="161" t="s">
        <v>86</v>
      </c>
      <c r="C12" s="161"/>
      <c r="D12" s="161"/>
      <c r="E12" s="161"/>
      <c r="F12" s="161"/>
      <c r="G12" s="161"/>
      <c r="H12" s="161"/>
    </row>
  </sheetData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77"/>
    <col min="2" max="2" width="27.7109375" style="88" customWidth="1"/>
    <col min="3" max="3" width="15.140625" style="87" customWidth="1"/>
    <col min="4" max="4" width="20.28515625" style="47" customWidth="1"/>
    <col min="5" max="5" width="26.42578125" style="47" customWidth="1"/>
    <col min="6" max="7" width="19.140625" style="47" customWidth="1"/>
    <col min="8" max="8" width="18.140625" style="47" customWidth="1"/>
    <col min="9" max="16384" width="9.140625" style="47"/>
  </cols>
  <sheetData>
    <row r="1" spans="1:16" ht="60.75" customHeight="1" x14ac:dyDescent="0.25">
      <c r="F1" s="203" t="s">
        <v>158</v>
      </c>
      <c r="G1" s="154"/>
      <c r="H1" s="154"/>
    </row>
    <row r="2" spans="1:16" x14ac:dyDescent="0.25">
      <c r="F2" s="154"/>
      <c r="G2" s="154"/>
      <c r="H2" s="154"/>
    </row>
    <row r="3" spans="1:16" ht="46.5" customHeight="1" x14ac:dyDescent="0.25">
      <c r="A3" s="204" t="s">
        <v>157</v>
      </c>
      <c r="B3" s="204"/>
      <c r="C3" s="204"/>
      <c r="D3" s="204"/>
      <c r="E3" s="204"/>
      <c r="F3" s="204"/>
      <c r="G3" s="204"/>
      <c r="H3" s="204"/>
    </row>
    <row r="4" spans="1:16" x14ac:dyDescent="0.25">
      <c r="H4" s="98"/>
    </row>
    <row r="5" spans="1:16" s="78" customFormat="1" ht="43.5" customHeight="1" x14ac:dyDescent="0.25">
      <c r="A5" s="200" t="s">
        <v>14</v>
      </c>
      <c r="B5" s="200" t="s">
        <v>156</v>
      </c>
      <c r="C5" s="200" t="s">
        <v>155</v>
      </c>
      <c r="D5" s="205" t="s">
        <v>154</v>
      </c>
      <c r="E5" s="206"/>
      <c r="F5" s="200" t="s">
        <v>153</v>
      </c>
      <c r="G5" s="200" t="s">
        <v>152</v>
      </c>
      <c r="H5" s="200" t="s">
        <v>151</v>
      </c>
    </row>
    <row r="6" spans="1:16" s="78" customFormat="1" ht="105" customHeight="1" x14ac:dyDescent="0.25">
      <c r="A6" s="201"/>
      <c r="B6" s="201"/>
      <c r="C6" s="201"/>
      <c r="D6" s="97" t="s">
        <v>150</v>
      </c>
      <c r="E6" s="97" t="s">
        <v>149</v>
      </c>
      <c r="F6" s="201"/>
      <c r="G6" s="201"/>
      <c r="H6" s="201"/>
    </row>
    <row r="7" spans="1:16" x14ac:dyDescent="0.25">
      <c r="A7" s="92">
        <v>1</v>
      </c>
      <c r="B7" s="95"/>
      <c r="C7" s="96"/>
      <c r="D7" s="93"/>
      <c r="E7" s="93"/>
      <c r="F7" s="93"/>
      <c r="G7" s="93"/>
      <c r="H7" s="93"/>
    </row>
    <row r="8" spans="1:16" x14ac:dyDescent="0.25">
      <c r="A8" s="92">
        <f>+A7+1</f>
        <v>2</v>
      </c>
      <c r="B8" s="95"/>
      <c r="C8" s="94"/>
      <c r="D8" s="93"/>
      <c r="E8" s="93"/>
      <c r="F8" s="93"/>
      <c r="G8" s="93"/>
      <c r="H8" s="93"/>
    </row>
    <row r="9" spans="1:16" x14ac:dyDescent="0.25">
      <c r="A9" s="92">
        <f>+A8+1</f>
        <v>3</v>
      </c>
      <c r="B9" s="95"/>
      <c r="C9" s="94"/>
      <c r="D9" s="93"/>
      <c r="E9" s="93"/>
      <c r="F9" s="93"/>
      <c r="G9" s="93"/>
      <c r="H9" s="93"/>
    </row>
    <row r="10" spans="1:16" x14ac:dyDescent="0.25">
      <c r="A10" s="92">
        <f>+A9+1</f>
        <v>4</v>
      </c>
      <c r="B10" s="91"/>
      <c r="C10" s="90"/>
      <c r="D10" s="89"/>
      <c r="E10" s="89"/>
      <c r="F10" s="89"/>
      <c r="G10" s="89"/>
      <c r="H10" s="89"/>
    </row>
    <row r="11" spans="1:16" x14ac:dyDescent="0.25">
      <c r="A11" s="92">
        <f>+A10+1</f>
        <v>5</v>
      </c>
      <c r="B11" s="91"/>
      <c r="C11" s="90"/>
      <c r="D11" s="89"/>
      <c r="E11" s="89"/>
      <c r="F11" s="89"/>
      <c r="G11" s="89"/>
      <c r="H11" s="89"/>
    </row>
    <row r="12" spans="1:16" x14ac:dyDescent="0.25">
      <c r="A12" s="92">
        <f>+A11+1</f>
        <v>6</v>
      </c>
      <c r="B12" s="91"/>
      <c r="C12" s="90"/>
      <c r="D12" s="89"/>
      <c r="E12" s="89"/>
      <c r="F12" s="89"/>
      <c r="G12" s="89"/>
      <c r="H12" s="89"/>
    </row>
    <row r="14" spans="1:16" ht="18.75" x14ac:dyDescent="0.25">
      <c r="A14" s="202" t="s">
        <v>148</v>
      </c>
      <c r="B14" s="202"/>
      <c r="C14" s="202"/>
      <c r="D14" s="202"/>
      <c r="E14" s="202"/>
      <c r="F14" s="202"/>
      <c r="G14" s="202"/>
      <c r="H14" s="202"/>
      <c r="I14" s="48"/>
      <c r="J14" s="48"/>
      <c r="K14" s="48"/>
      <c r="L14" s="48"/>
      <c r="M14" s="48"/>
      <c r="N14" s="48"/>
      <c r="O14" s="48"/>
      <c r="P14" s="48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tabSelected="1" view="pageBreakPreview" zoomScale="60" zoomScaleNormal="100" workbookViewId="0">
      <selection activeCell="Q4" sqref="Q4"/>
    </sheetView>
  </sheetViews>
  <sheetFormatPr defaultColWidth="9.140625" defaultRowHeight="15" x14ac:dyDescent="0.25"/>
  <cols>
    <col min="1" max="1" width="9.140625" style="85"/>
    <col min="2" max="2" width="37.85546875" style="88" customWidth="1"/>
    <col min="3" max="3" width="14.140625" style="88" customWidth="1"/>
    <col min="4" max="4" width="14.5703125" style="87" customWidth="1"/>
    <col min="5" max="5" width="14.140625" style="87" customWidth="1"/>
    <col min="6" max="6" width="19.140625" style="47" customWidth="1"/>
    <col min="7" max="7" width="20.42578125" style="47" customWidth="1"/>
    <col min="8" max="8" width="16.42578125" style="47" customWidth="1"/>
    <col min="9" max="9" width="19.140625" style="47" customWidth="1"/>
    <col min="10" max="10" width="17.42578125" style="47" customWidth="1"/>
    <col min="11" max="11" width="16.140625" style="47" customWidth="1"/>
    <col min="12" max="16384" width="9.140625" style="47"/>
  </cols>
  <sheetData>
    <row r="1" spans="1:11" ht="73.5" customHeight="1" x14ac:dyDescent="0.25">
      <c r="H1" s="152" t="s">
        <v>159</v>
      </c>
      <c r="I1" s="153"/>
      <c r="J1" s="153"/>
      <c r="K1" s="153"/>
    </row>
    <row r="2" spans="1:11" ht="70.150000000000006" customHeight="1" x14ac:dyDescent="0.25">
      <c r="A2" s="204" t="s">
        <v>867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5">
      <c r="K3" s="98"/>
    </row>
    <row r="4" spans="1:11" s="86" customFormat="1" ht="33" customHeight="1" x14ac:dyDescent="0.25">
      <c r="A4" s="200" t="s">
        <v>14</v>
      </c>
      <c r="B4" s="200" t="s">
        <v>160</v>
      </c>
      <c r="C4" s="200" t="s">
        <v>161</v>
      </c>
      <c r="D4" s="200" t="s">
        <v>162</v>
      </c>
      <c r="E4" s="200" t="s">
        <v>163</v>
      </c>
      <c r="F4" s="205" t="s">
        <v>154</v>
      </c>
      <c r="G4" s="206"/>
      <c r="H4" s="200" t="s">
        <v>164</v>
      </c>
      <c r="I4" s="200" t="s">
        <v>152</v>
      </c>
      <c r="J4" s="200" t="s">
        <v>165</v>
      </c>
      <c r="K4" s="200" t="s">
        <v>166</v>
      </c>
    </row>
    <row r="5" spans="1:11" s="86" customFormat="1" ht="105.75" customHeight="1" x14ac:dyDescent="0.25">
      <c r="A5" s="201"/>
      <c r="B5" s="201"/>
      <c r="C5" s="201"/>
      <c r="D5" s="201"/>
      <c r="E5" s="201"/>
      <c r="F5" s="97" t="s">
        <v>167</v>
      </c>
      <c r="G5" s="97" t="s">
        <v>149</v>
      </c>
      <c r="H5" s="201"/>
      <c r="I5" s="201"/>
      <c r="J5" s="201"/>
      <c r="K5" s="201"/>
    </row>
    <row r="6" spans="1:11" s="148" customFormat="1" ht="67.5" customHeight="1" x14ac:dyDescent="0.25">
      <c r="A6" s="205" t="s">
        <v>868</v>
      </c>
      <c r="B6" s="240"/>
      <c r="C6" s="240"/>
      <c r="D6" s="240"/>
      <c r="E6" s="240"/>
      <c r="F6" s="240"/>
      <c r="G6" s="240"/>
      <c r="H6" s="240"/>
      <c r="I6" s="240"/>
      <c r="J6" s="240"/>
      <c r="K6" s="206"/>
    </row>
    <row r="7" spans="1:11" ht="19.5" customHeight="1" x14ac:dyDescent="0.25">
      <c r="A7" s="99" t="s">
        <v>168</v>
      </c>
      <c r="B7" s="100" t="s">
        <v>169</v>
      </c>
      <c r="C7" s="95"/>
      <c r="D7" s="96"/>
      <c r="E7" s="96"/>
      <c r="F7" s="93"/>
      <c r="G7" s="93"/>
      <c r="H7" s="93"/>
      <c r="I7" s="93"/>
      <c r="J7" s="93"/>
      <c r="K7" s="93"/>
    </row>
    <row r="8" spans="1:11" ht="19.5" customHeight="1" x14ac:dyDescent="0.25">
      <c r="A8" s="99"/>
      <c r="B8" s="100"/>
      <c r="C8" s="95"/>
      <c r="D8" s="96"/>
      <c r="E8" s="96"/>
      <c r="F8" s="93"/>
      <c r="G8" s="93"/>
      <c r="H8" s="93"/>
      <c r="I8" s="93"/>
      <c r="J8" s="93"/>
      <c r="K8" s="93"/>
    </row>
    <row r="9" spans="1:11" ht="19.5" customHeight="1" x14ac:dyDescent="0.25">
      <c r="A9" s="99"/>
      <c r="B9" s="100"/>
      <c r="C9" s="95"/>
      <c r="D9" s="96"/>
      <c r="E9" s="96"/>
      <c r="F9" s="93"/>
      <c r="G9" s="93"/>
      <c r="H9" s="93"/>
      <c r="I9" s="93"/>
      <c r="J9" s="93"/>
      <c r="K9" s="93"/>
    </row>
    <row r="10" spans="1:11" ht="19.5" customHeight="1" x14ac:dyDescent="0.25">
      <c r="A10" s="99" t="s">
        <v>170</v>
      </c>
      <c r="B10" s="100" t="s">
        <v>171</v>
      </c>
      <c r="C10" s="95"/>
      <c r="D10" s="96"/>
      <c r="E10" s="96"/>
      <c r="F10" s="93"/>
      <c r="G10" s="93"/>
      <c r="H10" s="93"/>
      <c r="I10" s="93"/>
      <c r="J10" s="93"/>
      <c r="K10" s="93"/>
    </row>
    <row r="11" spans="1:11" ht="19.5" customHeight="1" x14ac:dyDescent="0.25">
      <c r="A11" s="99"/>
      <c r="B11" s="100"/>
      <c r="C11" s="95"/>
      <c r="D11" s="96"/>
      <c r="E11" s="96"/>
      <c r="F11" s="93"/>
      <c r="G11" s="93"/>
      <c r="H11" s="93"/>
      <c r="I11" s="93"/>
      <c r="J11" s="93"/>
      <c r="K11" s="93"/>
    </row>
    <row r="12" spans="1:11" ht="19.5" customHeight="1" x14ac:dyDescent="0.25">
      <c r="A12" s="99"/>
      <c r="B12" s="100"/>
      <c r="C12" s="95"/>
      <c r="D12" s="96"/>
      <c r="E12" s="96"/>
      <c r="F12" s="93"/>
      <c r="G12" s="93"/>
      <c r="H12" s="93"/>
      <c r="I12" s="93"/>
      <c r="J12" s="93"/>
      <c r="K12" s="93"/>
    </row>
    <row r="13" spans="1:11" ht="19.5" customHeight="1" x14ac:dyDescent="0.25">
      <c r="A13" s="99" t="s">
        <v>172</v>
      </c>
      <c r="B13" s="100" t="s">
        <v>173</v>
      </c>
      <c r="C13" s="95"/>
      <c r="D13" s="96"/>
      <c r="E13" s="96"/>
      <c r="F13" s="93"/>
      <c r="G13" s="93"/>
      <c r="H13" s="93"/>
      <c r="I13" s="93"/>
      <c r="J13" s="93"/>
      <c r="K13" s="93"/>
    </row>
    <row r="14" spans="1:11" ht="19.5" customHeight="1" x14ac:dyDescent="0.25">
      <c r="A14" s="99"/>
      <c r="B14" s="100"/>
      <c r="C14" s="95"/>
      <c r="D14" s="96"/>
      <c r="E14" s="96"/>
      <c r="F14" s="93"/>
      <c r="G14" s="93"/>
      <c r="H14" s="93"/>
      <c r="I14" s="93"/>
      <c r="J14" s="93"/>
      <c r="K14" s="93"/>
    </row>
    <row r="15" spans="1:11" ht="19.5" customHeight="1" x14ac:dyDescent="0.25">
      <c r="A15" s="99"/>
      <c r="B15" s="100"/>
      <c r="C15" s="95"/>
      <c r="D15" s="96"/>
      <c r="E15" s="96"/>
      <c r="F15" s="93"/>
      <c r="G15" s="93"/>
      <c r="H15" s="93"/>
      <c r="I15" s="93"/>
      <c r="J15" s="93"/>
      <c r="K15" s="93"/>
    </row>
    <row r="16" spans="1:11" ht="30" customHeight="1" x14ac:dyDescent="0.25">
      <c r="A16" s="99" t="s">
        <v>174</v>
      </c>
      <c r="B16" s="100" t="s">
        <v>175</v>
      </c>
      <c r="C16" s="95"/>
      <c r="D16" s="96"/>
      <c r="E16" s="96"/>
      <c r="F16" s="93"/>
      <c r="G16" s="93"/>
      <c r="H16" s="93"/>
      <c r="I16" s="93"/>
      <c r="J16" s="93"/>
      <c r="K16" s="93"/>
    </row>
    <row r="17" spans="1:11" ht="19.5" customHeight="1" x14ac:dyDescent="0.25">
      <c r="A17" s="99"/>
      <c r="B17" s="100"/>
      <c r="C17" s="95"/>
      <c r="D17" s="96"/>
      <c r="E17" s="96"/>
      <c r="F17" s="93"/>
      <c r="G17" s="93"/>
      <c r="H17" s="93"/>
      <c r="I17" s="93"/>
      <c r="J17" s="93"/>
      <c r="K17" s="93"/>
    </row>
    <row r="18" spans="1:11" ht="19.5" customHeight="1" x14ac:dyDescent="0.25">
      <c r="A18" s="99"/>
      <c r="B18" s="100"/>
      <c r="C18" s="95"/>
      <c r="D18" s="96"/>
      <c r="E18" s="96"/>
      <c r="F18" s="93"/>
      <c r="G18" s="93"/>
      <c r="H18" s="93"/>
      <c r="I18" s="93"/>
      <c r="J18" s="93"/>
      <c r="K18" s="93"/>
    </row>
    <row r="19" spans="1:11" ht="19.5" customHeight="1" x14ac:dyDescent="0.25">
      <c r="A19" s="99" t="s">
        <v>176</v>
      </c>
      <c r="B19" s="100" t="s">
        <v>177</v>
      </c>
      <c r="C19" s="95"/>
      <c r="D19" s="96"/>
      <c r="E19" s="96"/>
      <c r="F19" s="93"/>
      <c r="G19" s="93"/>
      <c r="H19" s="93"/>
      <c r="I19" s="93"/>
      <c r="J19" s="93"/>
      <c r="K19" s="93"/>
    </row>
    <row r="20" spans="1:11" ht="19.5" customHeight="1" x14ac:dyDescent="0.25">
      <c r="A20" s="99"/>
      <c r="B20" s="100"/>
      <c r="C20" s="95"/>
      <c r="D20" s="96"/>
      <c r="E20" s="96"/>
      <c r="F20" s="93"/>
      <c r="G20" s="93"/>
      <c r="H20" s="93"/>
      <c r="I20" s="93"/>
      <c r="J20" s="93"/>
      <c r="K20" s="93"/>
    </row>
    <row r="21" spans="1:11" ht="19.5" customHeight="1" x14ac:dyDescent="0.25">
      <c r="A21" s="99"/>
      <c r="B21" s="100"/>
      <c r="C21" s="95"/>
      <c r="D21" s="96"/>
      <c r="E21" s="96"/>
      <c r="F21" s="93"/>
      <c r="G21" s="93"/>
      <c r="H21" s="93"/>
      <c r="I21" s="93"/>
      <c r="J21" s="93"/>
      <c r="K21" s="93"/>
    </row>
    <row r="22" spans="1:11" ht="19.5" customHeight="1" x14ac:dyDescent="0.25">
      <c r="A22" s="99" t="s">
        <v>178</v>
      </c>
      <c r="B22" s="100" t="s">
        <v>179</v>
      </c>
      <c r="C22" s="95"/>
      <c r="D22" s="96"/>
      <c r="E22" s="96"/>
      <c r="F22" s="93"/>
      <c r="G22" s="93"/>
      <c r="H22" s="93"/>
      <c r="I22" s="93"/>
      <c r="J22" s="93"/>
      <c r="K22" s="93"/>
    </row>
    <row r="23" spans="1:11" ht="19.5" customHeight="1" x14ac:dyDescent="0.25">
      <c r="A23" s="92"/>
      <c r="B23" s="100"/>
      <c r="C23" s="95"/>
      <c r="D23" s="96"/>
      <c r="E23" s="96"/>
      <c r="F23" s="93"/>
      <c r="G23" s="93"/>
      <c r="H23" s="93"/>
      <c r="I23" s="93"/>
      <c r="J23" s="93"/>
      <c r="K23" s="93"/>
    </row>
    <row r="24" spans="1:11" ht="19.5" customHeight="1" x14ac:dyDescent="0.25">
      <c r="A24" s="92"/>
      <c r="B24" s="95"/>
      <c r="C24" s="95"/>
      <c r="D24" s="94"/>
      <c r="E24" s="94"/>
      <c r="F24" s="93"/>
      <c r="G24" s="93"/>
      <c r="H24" s="93"/>
      <c r="I24" s="93"/>
      <c r="J24" s="93"/>
      <c r="K24" s="93"/>
    </row>
  </sheetData>
  <mergeCells count="13">
    <mergeCell ref="A6:K6"/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19685039370078741" right="0.19685039370078741" top="0.39370078740157483" bottom="0.1968503937007874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47"/>
    <col min="2" max="2" width="18.140625" style="47" customWidth="1"/>
    <col min="3" max="3" width="34.140625" style="47" customWidth="1"/>
    <col min="4" max="4" width="22.85546875" style="47" customWidth="1"/>
    <col min="5" max="6" width="25.5703125" style="47" customWidth="1"/>
    <col min="7" max="16384" width="9.140625" style="47"/>
  </cols>
  <sheetData>
    <row r="1" spans="1:18" ht="77.25" customHeight="1" x14ac:dyDescent="0.25">
      <c r="E1" s="152" t="s">
        <v>180</v>
      </c>
      <c r="F1" s="153"/>
    </row>
    <row r="3" spans="1:18" ht="48" customHeight="1" x14ac:dyDescent="0.25">
      <c r="A3" s="207" t="s">
        <v>181</v>
      </c>
      <c r="B3" s="207"/>
      <c r="C3" s="207"/>
      <c r="D3" s="207"/>
      <c r="E3" s="207"/>
      <c r="F3" s="207"/>
      <c r="G3" s="101"/>
      <c r="H3" s="101"/>
      <c r="I3" s="101"/>
    </row>
    <row r="5" spans="1:18" ht="28.5" x14ac:dyDescent="0.25">
      <c r="A5" s="99" t="s">
        <v>14</v>
      </c>
      <c r="B5" s="99" t="s">
        <v>182</v>
      </c>
      <c r="C5" s="99" t="s">
        <v>183</v>
      </c>
      <c r="D5" s="99" t="s">
        <v>184</v>
      </c>
      <c r="E5" s="99" t="s">
        <v>185</v>
      </c>
      <c r="F5" s="99" t="s">
        <v>186</v>
      </c>
      <c r="G5" s="85"/>
      <c r="H5" s="85"/>
      <c r="I5" s="85"/>
      <c r="J5" s="102"/>
      <c r="K5" s="102"/>
      <c r="L5" s="102"/>
      <c r="M5" s="102"/>
      <c r="N5" s="102"/>
      <c r="O5" s="102"/>
      <c r="P5" s="102"/>
      <c r="Q5" s="102"/>
      <c r="R5" s="102"/>
    </row>
    <row r="6" spans="1:18" x14ac:dyDescent="0.25">
      <c r="A6" s="103"/>
      <c r="B6" s="103"/>
      <c r="C6" s="103"/>
      <c r="D6" s="89"/>
      <c r="E6" s="89"/>
      <c r="F6" s="89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x14ac:dyDescent="0.25">
      <c r="A7" s="103"/>
      <c r="B7" s="103"/>
      <c r="C7" s="103"/>
      <c r="D7" s="89"/>
      <c r="E7" s="89"/>
      <c r="F7" s="8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1:18" x14ac:dyDescent="0.25">
      <c r="A8" s="103"/>
      <c r="B8" s="103"/>
      <c r="C8" s="103"/>
      <c r="D8" s="89"/>
      <c r="E8" s="89"/>
      <c r="F8" s="8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x14ac:dyDescent="0.25">
      <c r="A9" s="103"/>
      <c r="B9" s="103"/>
      <c r="C9" s="103"/>
      <c r="D9" s="89"/>
      <c r="E9" s="89"/>
      <c r="F9" s="89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x14ac:dyDescent="0.25">
      <c r="A10" s="103"/>
      <c r="B10" s="103"/>
      <c r="C10" s="103"/>
      <c r="D10" s="89"/>
      <c r="E10" s="89"/>
      <c r="F10" s="89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x14ac:dyDescent="0.25">
      <c r="A11" s="103"/>
      <c r="B11" s="103"/>
      <c r="C11" s="103"/>
      <c r="D11" s="89"/>
      <c r="E11" s="89"/>
      <c r="F11" s="8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x14ac:dyDescent="0.25">
      <c r="A12" s="103"/>
      <c r="B12" s="103"/>
      <c r="C12" s="103"/>
      <c r="D12" s="89"/>
      <c r="E12" s="89"/>
      <c r="F12" s="8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x14ac:dyDescent="0.25">
      <c r="A13" s="103"/>
      <c r="B13" s="103"/>
      <c r="C13" s="103"/>
      <c r="D13" s="89"/>
      <c r="E13" s="89"/>
      <c r="F13" s="8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x14ac:dyDescent="0.25">
      <c r="A14" s="103"/>
      <c r="B14" s="103"/>
      <c r="C14" s="103"/>
      <c r="D14" s="89"/>
      <c r="E14" s="89"/>
      <c r="F14" s="8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x14ac:dyDescent="0.25"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x14ac:dyDescent="0.25"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4:18" x14ac:dyDescent="0.25"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4:18" x14ac:dyDescent="0.25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4:18" x14ac:dyDescent="0.25"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4:18" x14ac:dyDescent="0.25"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4:18" x14ac:dyDescent="0.25"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4:18" x14ac:dyDescent="0.25"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4:18" x14ac:dyDescent="0.2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4:18" x14ac:dyDescent="0.25"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4:18" x14ac:dyDescent="0.25"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11</vt:i4>
      </vt:variant>
    </vt:vector>
  </HeadingPairs>
  <TitlesOfParts>
    <vt:vector size="27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'3-илова'!Область_печати</vt:lpstr>
      <vt:lpstr>'4-илова '!Область_печати</vt:lpstr>
      <vt:lpstr>'5-илова'!Область_печати</vt:lpstr>
      <vt:lpstr>'6-илова '!Область_печати</vt:lpstr>
      <vt:lpstr>'8-илова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Admin</cp:lastModifiedBy>
  <cp:lastPrinted>2022-10-27T10:40:06Z</cp:lastPrinted>
  <dcterms:created xsi:type="dcterms:W3CDTF">2020-01-15T07:42:43Z</dcterms:created>
  <dcterms:modified xsi:type="dcterms:W3CDTF">2022-10-27T10:43:44Z</dcterms:modified>
</cp:coreProperties>
</file>