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2\"/>
    </mc:Choice>
  </mc:AlternateContent>
  <xr:revisionPtr revIDLastSave="0" documentId="8_{5FFCC7B7-A2BC-4BE4-94BE-A9D6B6BFB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йил 4 чорак" sheetId="1" r:id="rId1"/>
  </sheets>
  <definedNames>
    <definedName name="_xlnm.Print_Titles" localSheetId="0">'2024 йил 4 чорак'!$11:$11</definedName>
    <definedName name="_xlnm.Print_Area" localSheetId="0">'2024 йил 4 чорак'!$A$1:$I$203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7" i="1" l="1"/>
  <c r="I186" i="1" s="1"/>
  <c r="I185" i="1" s="1"/>
  <c r="I183" i="1" s="1"/>
  <c r="H187" i="1"/>
  <c r="H186" i="1" s="1"/>
  <c r="H185" i="1" s="1"/>
  <c r="H183" i="1" s="1"/>
  <c r="F187" i="1"/>
  <c r="F186" i="1" s="1"/>
  <c r="F185" i="1" s="1"/>
  <c r="F183" i="1" s="1"/>
  <c r="I180" i="1"/>
  <c r="H180" i="1"/>
  <c r="F180" i="1"/>
  <c r="I170" i="1"/>
  <c r="H170" i="1"/>
  <c r="F170" i="1"/>
  <c r="I166" i="1"/>
  <c r="H166" i="1"/>
  <c r="F166" i="1"/>
  <c r="I162" i="1"/>
  <c r="H162" i="1"/>
  <c r="F162" i="1"/>
  <c r="I157" i="1"/>
  <c r="H157" i="1"/>
  <c r="F157" i="1"/>
  <c r="I153" i="1"/>
  <c r="H153" i="1"/>
  <c r="F153" i="1"/>
  <c r="I148" i="1"/>
  <c r="I146" i="1" s="1"/>
  <c r="H148" i="1"/>
  <c r="H146" i="1" s="1"/>
  <c r="F148" i="1"/>
  <c r="F146" i="1" s="1"/>
  <c r="I142" i="1"/>
  <c r="H142" i="1"/>
  <c r="F142" i="1"/>
  <c r="I136" i="1"/>
  <c r="H136" i="1"/>
  <c r="F136" i="1"/>
  <c r="I133" i="1"/>
  <c r="H133" i="1"/>
  <c r="F133" i="1"/>
  <c r="I130" i="1"/>
  <c r="H130" i="1"/>
  <c r="F130" i="1"/>
  <c r="I125" i="1"/>
  <c r="H125" i="1"/>
  <c r="F125" i="1"/>
  <c r="I122" i="1"/>
  <c r="H122" i="1"/>
  <c r="F122" i="1"/>
  <c r="I119" i="1"/>
  <c r="H119" i="1"/>
  <c r="F119" i="1"/>
  <c r="F118" i="1" s="1"/>
  <c r="I115" i="1"/>
  <c r="H115" i="1"/>
  <c r="F115" i="1"/>
  <c r="I111" i="1"/>
  <c r="H111" i="1"/>
  <c r="F111" i="1"/>
  <c r="H102" i="1"/>
  <c r="F102" i="1"/>
  <c r="I97" i="1"/>
  <c r="H97" i="1"/>
  <c r="H96" i="1" s="1"/>
  <c r="F97" i="1"/>
  <c r="F96" i="1" s="1"/>
  <c r="I96" i="1"/>
  <c r="I92" i="1"/>
  <c r="H92" i="1"/>
  <c r="F92" i="1"/>
  <c r="I86" i="1"/>
  <c r="I84" i="1" s="1"/>
  <c r="H86" i="1"/>
  <c r="H84" i="1" s="1"/>
  <c r="F86" i="1"/>
  <c r="F84" i="1" s="1"/>
  <c r="I80" i="1"/>
  <c r="H80" i="1"/>
  <c r="F80" i="1"/>
  <c r="I72" i="1"/>
  <c r="I70" i="1" s="1"/>
  <c r="H72" i="1"/>
  <c r="H70" i="1" s="1"/>
  <c r="F72" i="1"/>
  <c r="F70" i="1" s="1"/>
  <c r="I67" i="1"/>
  <c r="H67" i="1"/>
  <c r="F67" i="1"/>
  <c r="I64" i="1"/>
  <c r="H64" i="1"/>
  <c r="F64" i="1"/>
  <c r="I56" i="1"/>
  <c r="H56" i="1"/>
  <c r="F56" i="1"/>
  <c r="I53" i="1"/>
  <c r="H53" i="1"/>
  <c r="F53" i="1"/>
  <c r="I47" i="1"/>
  <c r="H47" i="1"/>
  <c r="G47" i="1"/>
  <c r="F47" i="1"/>
  <c r="F43" i="1" s="1"/>
  <c r="I44" i="1"/>
  <c r="H44" i="1"/>
  <c r="G44" i="1"/>
  <c r="F44" i="1"/>
  <c r="I39" i="1"/>
  <c r="I38" i="1" s="1"/>
  <c r="H39" i="1"/>
  <c r="H38" i="1" s="1"/>
  <c r="G39" i="1"/>
  <c r="G38" i="1" s="1"/>
  <c r="F39" i="1"/>
  <c r="F38" i="1" s="1"/>
  <c r="I35" i="1"/>
  <c r="H35" i="1"/>
  <c r="G35" i="1"/>
  <c r="F35" i="1"/>
  <c r="I29" i="1"/>
  <c r="I28" i="1" s="1"/>
  <c r="I33" i="1" s="1"/>
  <c r="H29" i="1"/>
  <c r="H28" i="1" s="1"/>
  <c r="H33" i="1" s="1"/>
  <c r="G29" i="1"/>
  <c r="G28" i="1" s="1"/>
  <c r="G33" i="1" s="1"/>
  <c r="F29" i="1"/>
  <c r="F28" i="1" s="1"/>
  <c r="F33" i="1" s="1"/>
  <c r="I18" i="1"/>
  <c r="H18" i="1"/>
  <c r="G18" i="1"/>
  <c r="F18" i="1"/>
  <c r="I13" i="1"/>
  <c r="H13" i="1"/>
  <c r="H12" i="1" s="1"/>
  <c r="G13" i="1"/>
  <c r="G12" i="1" s="1"/>
  <c r="F13" i="1"/>
  <c r="F12" i="1" s="1"/>
  <c r="I12" i="1"/>
  <c r="H62" i="1" l="1"/>
  <c r="H129" i="1"/>
  <c r="I118" i="1"/>
  <c r="I34" i="1"/>
  <c r="I109" i="1"/>
  <c r="F27" i="1"/>
  <c r="F109" i="1"/>
  <c r="G27" i="1"/>
  <c r="H27" i="1"/>
  <c r="F165" i="1"/>
  <c r="F161" i="1" s="1"/>
  <c r="H43" i="1"/>
  <c r="H140" i="1"/>
  <c r="G34" i="1"/>
  <c r="I165" i="1"/>
  <c r="I161" i="1" s="1"/>
  <c r="I43" i="1"/>
  <c r="I51" i="1" s="1"/>
  <c r="F91" i="1"/>
  <c r="I140" i="1"/>
  <c r="H34" i="1"/>
  <c r="I62" i="1"/>
  <c r="F62" i="1"/>
  <c r="H91" i="1"/>
  <c r="F129" i="1"/>
  <c r="G43" i="1"/>
  <c r="G51" i="1" s="1"/>
  <c r="I91" i="1"/>
  <c r="H109" i="1"/>
  <c r="H118" i="1"/>
  <c r="H165" i="1"/>
  <c r="H161" i="1" s="1"/>
  <c r="I27" i="1"/>
  <c r="I129" i="1"/>
  <c r="I117" i="1" s="1"/>
  <c r="F140" i="1"/>
  <c r="H78" i="1"/>
  <c r="I78" i="1"/>
  <c r="F78" i="1"/>
  <c r="F34" i="1"/>
  <c r="F51" i="1" s="1"/>
  <c r="I52" i="1" l="1"/>
  <c r="H52" i="1"/>
  <c r="I197" i="1"/>
  <c r="H51" i="1"/>
  <c r="I199" i="1"/>
  <c r="F117" i="1"/>
  <c r="H117" i="1"/>
  <c r="F52" i="1"/>
  <c r="H197" i="1" l="1"/>
  <c r="H199" i="1" s="1"/>
  <c r="F197" i="1"/>
  <c r="F199" i="1" s="1"/>
  <c r="G197" i="1" l="1"/>
  <c r="G199" i="1" s="1"/>
</calcChain>
</file>

<file path=xl/sharedStrings.xml><?xml version="1.0" encoding="utf-8"?>
<sst xmlns="http://schemas.openxmlformats.org/spreadsheetml/2006/main" count="649" uniqueCount="351">
  <si>
    <r>
      <t xml:space="preserve">Ўчлов бирлиги: </t>
    </r>
    <r>
      <rPr>
        <b/>
        <sz val="10"/>
        <rFont val="Times New Roman"/>
        <family val="1"/>
        <charset val="204"/>
      </rPr>
      <t>минг сўм</t>
    </r>
  </si>
  <si>
    <t xml:space="preserve">Вазирлик, идора   </t>
  </si>
  <si>
    <r>
      <t xml:space="preserve">Бўлим    </t>
    </r>
    <r>
      <rPr>
        <b/>
        <sz val="10"/>
        <rFont val="Times New Roman"/>
        <family val="1"/>
        <charset val="204"/>
      </rPr>
      <t>7042</t>
    </r>
    <r>
      <rPr>
        <sz val="10"/>
        <rFont val="Times New Roman"/>
        <family val="1"/>
        <charset val="204"/>
      </rPr>
      <t xml:space="preserve">    кичик бўлим 201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боб 142</t>
    </r>
  </si>
  <si>
    <t>Кўрсатгичлар</t>
  </si>
  <si>
    <t>Тоифа</t>
  </si>
  <si>
    <t>модда ва кичик модда</t>
  </si>
  <si>
    <t>элемент</t>
  </si>
  <si>
    <t>қаторлар коди</t>
  </si>
  <si>
    <t>Аниқланган смета бўйича</t>
  </si>
  <si>
    <t>Ҳисобот даври учун молиялаштирилган</t>
  </si>
  <si>
    <t>Касса харажати жами</t>
  </si>
  <si>
    <t>Ҳақиқий харажатлар жами</t>
  </si>
  <si>
    <t xml:space="preserve">Иш ҳақи </t>
  </si>
  <si>
    <t>000</t>
  </si>
  <si>
    <t>01</t>
  </si>
  <si>
    <t>Пул шаклидаги иш ҳақи (03+04)</t>
  </si>
  <si>
    <t>02</t>
  </si>
  <si>
    <t xml:space="preserve">Асосий иш ҳақи  </t>
  </si>
  <si>
    <t>03</t>
  </si>
  <si>
    <t xml:space="preserve">Иш ҳақига устама ва қўшимча тўловлар </t>
  </si>
  <si>
    <t>04</t>
  </si>
  <si>
    <t>Умумтаълим, ўрта махсус, касб-ҳунар таълими муассасаларининг ўрнак кўрсатган ходимларини рағбатлантиришнинг Директор жамғармаси маблағлари</t>
  </si>
  <si>
    <t>05</t>
  </si>
  <si>
    <t>Уй-жой коммунал хизматлар бўйича ҳар ойлик компенсация тўловлари</t>
  </si>
  <si>
    <t>06</t>
  </si>
  <si>
    <t>Нафақалар  (08+09+10+11)</t>
  </si>
  <si>
    <t>07</t>
  </si>
  <si>
    <t>Вақтинча меҳнатга қобилиятсизлик нафақа</t>
  </si>
  <si>
    <t>08</t>
  </si>
  <si>
    <t>Бола туғилгани учун нафақа</t>
  </si>
  <si>
    <t>09</t>
  </si>
  <si>
    <t>Ҳомиладорлик ва туғиш бўйича нафақа</t>
  </si>
  <si>
    <t>10</t>
  </si>
  <si>
    <t>Болаликдан ногиронлар, пенсия тайинлаш учун зарур бўлган иш стажига эга бўлмаган қарияларга ва меҳнатга лаёқатсизларга нафақа</t>
  </si>
  <si>
    <t>11</t>
  </si>
  <si>
    <t>Ишламайдиган оналарга, шунингдек бюджет ташкилотларида ишлайдиган оналарга бола икки ёшга тўлгунга қадар уни парваришлаш бўйича бериладиган ойлик нафақа</t>
  </si>
  <si>
    <t>12</t>
  </si>
  <si>
    <t>Вояга етмаган 16 (18) ёшгача болалари бўлган оилаларга нафақалар</t>
  </si>
  <si>
    <t>13</t>
  </si>
  <si>
    <t>Кам таъминланган оилаларга моддий ёрдам</t>
  </si>
  <si>
    <t>14</t>
  </si>
  <si>
    <t xml:space="preserve">Стипендиялар </t>
  </si>
  <si>
    <t>15</t>
  </si>
  <si>
    <t>1-гуруҳ харажатлари бўйича жами (01+06+07+12+13+14+15)</t>
  </si>
  <si>
    <t>Х</t>
  </si>
  <si>
    <t>16</t>
  </si>
  <si>
    <t>Ижтимоий эҳтиёжларга ажратмалар/бадаллар (18+21)</t>
  </si>
  <si>
    <t>41</t>
  </si>
  <si>
    <t>20</t>
  </si>
  <si>
    <t>17</t>
  </si>
  <si>
    <t>Ижтимоий эҳтиёжларга ҳақиқатда қилинадиган ажратмалар/бадаллар (19+20)</t>
  </si>
  <si>
    <t>21</t>
  </si>
  <si>
    <t>18</t>
  </si>
  <si>
    <t>Ягона ижтимоий тўлов</t>
  </si>
  <si>
    <t>100</t>
  </si>
  <si>
    <t>19</t>
  </si>
  <si>
    <r>
      <t>Ижтимоий эҳтиёжларга</t>
    </r>
    <r>
      <rPr>
        <sz val="10"/>
        <color indexed="8"/>
        <rFont val="Times New Roman"/>
        <family val="1"/>
        <charset val="204"/>
      </rPr>
      <t xml:space="preserve"> бошқа ажратмалар/бадаллар</t>
    </r>
  </si>
  <si>
    <t>200</t>
  </si>
  <si>
    <t>Шартли ҳисобланадиган ижтимоий эҳтиёжларга ажратмалар/бадаллар</t>
  </si>
  <si>
    <t>22</t>
  </si>
  <si>
    <t>II-гуруҳ харажатлари бўйича жами (17)</t>
  </si>
  <si>
    <t xml:space="preserve">Асосий воситаларни лойиҳалаштириш </t>
  </si>
  <si>
    <t>23</t>
  </si>
  <si>
    <t xml:space="preserve">Бино </t>
  </si>
  <si>
    <t>24</t>
  </si>
  <si>
    <t>Тураржой бинолари</t>
  </si>
  <si>
    <t>25</t>
  </si>
  <si>
    <t>Нотурар жой бинолари</t>
  </si>
  <si>
    <t>26</t>
  </si>
  <si>
    <t xml:space="preserve">Иншоот </t>
  </si>
  <si>
    <t>27</t>
  </si>
  <si>
    <t>Умумий фойдаланишдаги автомобиль йўллари</t>
  </si>
  <si>
    <t>28</t>
  </si>
  <si>
    <t xml:space="preserve">Лойиҳалаштириш ва қидирув ишлари ҳаражатлари </t>
  </si>
  <si>
    <t>29</t>
  </si>
  <si>
    <t xml:space="preserve">Бошқа иншоотлар </t>
  </si>
  <si>
    <t>30</t>
  </si>
  <si>
    <t xml:space="preserve">Асосий воситаларни лойиҳалаштириш бўйича бошқа ҳаражатлар </t>
  </si>
  <si>
    <t>31</t>
  </si>
  <si>
    <t xml:space="preserve">Асосий воситаларни қуриш ва реконструкция қилиш </t>
  </si>
  <si>
    <t>32</t>
  </si>
  <si>
    <t>33</t>
  </si>
  <si>
    <t>34</t>
  </si>
  <si>
    <t>35</t>
  </si>
  <si>
    <t>36</t>
  </si>
  <si>
    <t>37</t>
  </si>
  <si>
    <t>Бошқа иншоотлар</t>
  </si>
  <si>
    <t>38</t>
  </si>
  <si>
    <t xml:space="preserve">Асосий воситаларни қуриш ва реконстукция қилиш билан боғлиқ бошқа харажатлар </t>
  </si>
  <si>
    <t>39</t>
  </si>
  <si>
    <t>III-гуруҳ харажатлари бўйича жами</t>
  </si>
  <si>
    <t>40</t>
  </si>
  <si>
    <t>ТОВАР ВА ХИЗМАТЛАР БЎЙИЧА ХАРАЖАТЛАР</t>
  </si>
  <si>
    <t>00</t>
  </si>
  <si>
    <t>х</t>
  </si>
  <si>
    <t>Хизмат сафарлари харажатлари</t>
  </si>
  <si>
    <t>42</t>
  </si>
  <si>
    <t>Республика ҳудудида</t>
  </si>
  <si>
    <t>43</t>
  </si>
  <si>
    <t>Чет давлатларга чиқиш билан боғлиқ</t>
  </si>
  <si>
    <t>44</t>
  </si>
  <si>
    <t xml:space="preserve">Коммунал хизматлари </t>
  </si>
  <si>
    <t>45</t>
  </si>
  <si>
    <t>Электроэнергия</t>
  </si>
  <si>
    <t>46</t>
  </si>
  <si>
    <t>Табиий газ</t>
  </si>
  <si>
    <t>47</t>
  </si>
  <si>
    <t>Иссиқ сув ва иссиқлик энергияси</t>
  </si>
  <si>
    <t>48</t>
  </si>
  <si>
    <t>Совуқ сув ва оқова</t>
  </si>
  <si>
    <t>49</t>
  </si>
  <si>
    <t>Чиқиндиларни тозалаш, олиб чиқиб кетиш билан боғлиқ хизматлар ҳамда энергетик ва бошқа ресурслар (бензин ва бошқа ЁММлардан ташқари)ни сотиб олиш</t>
  </si>
  <si>
    <t>50</t>
  </si>
  <si>
    <t>Сақлаб туриш ва жорий таъмирлаш</t>
  </si>
  <si>
    <t>51</t>
  </si>
  <si>
    <t>Ер</t>
  </si>
  <si>
    <t>52</t>
  </si>
  <si>
    <t>53</t>
  </si>
  <si>
    <t>54</t>
  </si>
  <si>
    <t>55</t>
  </si>
  <si>
    <t>Иншоот</t>
  </si>
  <si>
    <t>56</t>
  </si>
  <si>
    <t>57</t>
  </si>
  <si>
    <t>58</t>
  </si>
  <si>
    <t>Машиналар, жиҳозлар ва техника</t>
  </si>
  <si>
    <t>59</t>
  </si>
  <si>
    <t>Транспорт воситалари</t>
  </si>
  <si>
    <t>60</t>
  </si>
  <si>
    <t>Бошқа машиналар, жиҳозлар, техника ва ўтказгич қурилмалар</t>
  </si>
  <si>
    <t>61</t>
  </si>
  <si>
    <t>Мебель ва офис жиҳозлари</t>
  </si>
  <si>
    <t>62</t>
  </si>
  <si>
    <t>Компьютер жиҳозлари, ҳисоблаш ва аудио-видео техника</t>
  </si>
  <si>
    <t>63</t>
  </si>
  <si>
    <t>Электр энергия ва бошқа коммунал хизматларни ҳисобга олиш асбоблари</t>
  </si>
  <si>
    <t>64</t>
  </si>
  <si>
    <t>Бошқа машиналар, жиҳозлар ва техника</t>
  </si>
  <si>
    <t>65</t>
  </si>
  <si>
    <t>Сақлаб туриш ва жорий таъмирлаш бўйича бошқа турдаги харажатлар</t>
  </si>
  <si>
    <t>66</t>
  </si>
  <si>
    <t>Ижара бўйича харажатлар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</si>
  <si>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</si>
  <si>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</si>
  <si>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</si>
  <si>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</si>
  <si>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</si>
  <si>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</si>
  <si>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</si>
  <si>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</si>
  <si>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</si>
  <si>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</si>
  <si>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 xml:space="preserve">Компьютер жиҳозлари, ҳисоблаш ва аудио-видео техника </t>
  </si>
  <si>
    <t>77</t>
  </si>
  <si>
    <t>78</t>
  </si>
  <si>
    <t xml:space="preserve">Ижара бўйича бошқа харажатлар </t>
  </si>
  <si>
    <t>79</t>
  </si>
  <si>
    <t>Моддий айланма воситалар захираларига харажатлар</t>
  </si>
  <si>
    <t>80</t>
  </si>
  <si>
    <t xml:space="preserve">Стратегик захиралар </t>
  </si>
  <si>
    <t>81</t>
  </si>
  <si>
    <t>Давлат захиралари</t>
  </si>
  <si>
    <t>82</t>
  </si>
  <si>
    <t>Озиқ овқат захиралари</t>
  </si>
  <si>
    <t>83</t>
  </si>
  <si>
    <t>Бошқа стратегик захиралар</t>
  </si>
  <si>
    <t>84</t>
  </si>
  <si>
    <t>Бошқа моддий айланма  воситалар</t>
  </si>
  <si>
    <t>85</t>
  </si>
  <si>
    <t>Товар-моддий захиралар</t>
  </si>
  <si>
    <t>86</t>
  </si>
  <si>
    <t>Товар-моддий захиралар (қоғоздан ташқари)</t>
  </si>
  <si>
    <t>87</t>
  </si>
  <si>
    <t>Қоғоз ҳарид қилиш учун харажатлар</t>
  </si>
  <si>
    <t>88</t>
  </si>
  <si>
    <t>Кийим-кечак, пойабзал ва чойшаб-ғилофлар</t>
  </si>
  <si>
    <t>89</t>
  </si>
  <si>
    <t>Озиқ-овқат маҳсулотлари</t>
  </si>
  <si>
    <t>90</t>
  </si>
  <si>
    <t>Дори-дармонлар, тиббиётда фойдаланиладиган воситалар, вакциналар ва бактериологик препаратлар</t>
  </si>
  <si>
    <t>91</t>
  </si>
  <si>
    <t>Дори-дармонлар ва тиббиётда фойдаланиладиган воситалар</t>
  </si>
  <si>
    <t>92</t>
  </si>
  <si>
    <t>Вакциналар ва бактериологик препаратлар</t>
  </si>
  <si>
    <t>93</t>
  </si>
  <si>
    <t xml:space="preserve">Амбулатория шароитида даволанувчи имтиёзли беморлар контингентига рецепт асосида бепул берилувчи дори-дармонлар </t>
  </si>
  <si>
    <t>94</t>
  </si>
  <si>
    <t>Ёнилғи ва ЁММ</t>
  </si>
  <si>
    <t>95</t>
  </si>
  <si>
    <t>Кўмир</t>
  </si>
  <si>
    <t>96</t>
  </si>
  <si>
    <t>Моддий воситаларнинг бошқа заҳиралари</t>
  </si>
  <si>
    <t>97</t>
  </si>
  <si>
    <t>Товар ва хизматлар сотиб олиш учун бошқа харажатлар</t>
  </si>
  <si>
    <t>98</t>
  </si>
  <si>
    <t>Ўқитиш харажатлари</t>
  </si>
  <si>
    <t>99</t>
  </si>
  <si>
    <t>Телефон, телекоммуникация ва ахборот хизматлари</t>
  </si>
  <si>
    <t>Телефон, телеграф ва почта хизматлари</t>
  </si>
  <si>
    <t>101</t>
  </si>
  <si>
    <t>Ахборот ва коммуникация хизматлари</t>
  </si>
  <si>
    <t>102</t>
  </si>
  <si>
    <t xml:space="preserve">Объектларни қўриқлаш хизматлари </t>
  </si>
  <si>
    <t>103</t>
  </si>
  <si>
    <t xml:space="preserve">Товар ва хизматлар сотиб олиш учун бошқа харажатлар </t>
  </si>
  <si>
    <t>104</t>
  </si>
  <si>
    <t>Товар ва хизматлар сотиб олиш бўйича бошқа харажатлар</t>
  </si>
  <si>
    <t>105</t>
  </si>
  <si>
    <t>АСОСИЙ ВОСИТАЛАР БЎЙИЧА ХАРАЖАТЛАР</t>
  </si>
  <si>
    <t>106</t>
  </si>
  <si>
    <t>Асосий воситаларни капитал таъмирлаш</t>
  </si>
  <si>
    <t>107</t>
  </si>
  <si>
    <t>Бино</t>
  </si>
  <si>
    <t>108</t>
  </si>
  <si>
    <t>109</t>
  </si>
  <si>
    <t>110</t>
  </si>
  <si>
    <t>111</t>
  </si>
  <si>
    <t>112</t>
  </si>
  <si>
    <t>113</t>
  </si>
  <si>
    <t>Транспорт воситалари, машиналар, жиҳозлар ва техника</t>
  </si>
  <si>
    <t>114</t>
  </si>
  <si>
    <t>115</t>
  </si>
  <si>
    <t>116</t>
  </si>
  <si>
    <t>Асосий воситаларни капитал таъмирлаш бўйича бошқа харажатлар</t>
  </si>
  <si>
    <t>117</t>
  </si>
  <si>
    <t xml:space="preserve">Асосий воситаларни ўрта таъмирлаш 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</si>
  <si>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</si>
  <si>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</si>
  <si>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</si>
  <si>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</si>
  <si>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</si>
  <si>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</si>
  <si>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</si>
  <si>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</si>
  <si>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</si>
  <si>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</si>
  <si>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 xml:space="preserve">Бошқа асосий воситаларни ўрта таъмирлаш бўйича бошқа турли кўринишдаги харажатлар </t>
  </si>
  <si>
    <t>128</t>
  </si>
  <si>
    <t>Асосий воситаларни сотиб олиш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</si>
  <si>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</si>
  <si>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</si>
  <si>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</si>
  <si>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</si>
  <si>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</si>
  <si>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</si>
  <si>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</si>
  <si>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</si>
  <si>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</si>
  <si>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</si>
  <si>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 xml:space="preserve">Компьютер жиҳозлари, ҳисоблаш ва аудио-видео техникаси, ахборот технологияси ва керакли ашёлар </t>
  </si>
  <si>
    <t>139</t>
  </si>
  <si>
    <t>140</t>
  </si>
  <si>
    <t>Бошқа техника</t>
  </si>
  <si>
    <t>141</t>
  </si>
  <si>
    <t>Асосий воситалар сотиб олиш бўйича бошқа турдаги харажатлар</t>
  </si>
  <si>
    <t>142</t>
  </si>
  <si>
    <t>Етиштириладиган активлар</t>
  </si>
  <si>
    <t>143</t>
  </si>
  <si>
    <t>Номоддий активлар</t>
  </si>
  <si>
    <t>144</t>
  </si>
  <si>
    <t>Кутубхона фонди</t>
  </si>
  <si>
    <t>145</t>
  </si>
  <si>
    <t>Асосий воситалар бўйича бошқа харажатлар</t>
  </si>
  <si>
    <t>146</t>
  </si>
  <si>
    <t>Буюртмачини сақлаш харажатлари</t>
  </si>
  <si>
    <t>147</t>
  </si>
  <si>
    <t>Қурилиш пудрат харажатлари</t>
  </si>
  <si>
    <t>148</t>
  </si>
  <si>
    <t>Буюртмачини бошқа харажатлари</t>
  </si>
  <si>
    <t>149</t>
  </si>
  <si>
    <t xml:space="preserve">ИЖТИМОИЙ НАФАҚАЛАР </t>
  </si>
  <si>
    <t>150</t>
  </si>
  <si>
    <t>Ижтимоий таъминот бўйича нафақалар</t>
  </si>
  <si>
    <t>151</t>
  </si>
  <si>
    <t>Пул шаклидаги ижтимоий таъминот бўйича нафақалар</t>
  </si>
  <si>
    <t>152</t>
  </si>
  <si>
    <t>Натурал кўринишидаги ижтимоий таъминот бўйича нафақалар</t>
  </si>
  <si>
    <t>153</t>
  </si>
  <si>
    <t>Ижтимоий ёрдам нафақалари</t>
  </si>
  <si>
    <t>154</t>
  </si>
  <si>
    <t>Пул шаклидаги ижтимоий ёрдам нафақалари</t>
  </si>
  <si>
    <t>155</t>
  </si>
  <si>
    <t>Имтиёзли беморлар контингентига бепул кўрсатилган юқори малакали ихтисослашган тиббий ёрдам харажатларини қоплаш</t>
  </si>
  <si>
    <t>156</t>
  </si>
  <si>
    <t>Етим болаларга  ва ота-она қарамоғидан маҳрум бўлган болаларга нафақалар</t>
  </si>
  <si>
    <t>157</t>
  </si>
  <si>
    <t>Пул шаклидаги бошқа ижтимоий ёрдам нафақалари</t>
  </si>
  <si>
    <t>158</t>
  </si>
  <si>
    <t>Натура шаклидаги ижтимоий ёрдам нафақалари</t>
  </si>
  <si>
    <t>159</t>
  </si>
  <si>
    <t>Етим ва ота-она қарамоғидан маҳрум бўлган болаларни, кам таъминланган оилалардан бўлган ўқувчиларни ижтимоий қўллаб-қувватлаш нафақалари</t>
  </si>
  <si>
    <t>160</t>
  </si>
  <si>
    <t>Қишки кийим ва пойабзал билан таъминлаш харажатлари</t>
  </si>
  <si>
    <t>161</t>
  </si>
  <si>
    <t>Дарсликлар билан таъминлаш харажатлари</t>
  </si>
  <si>
    <t>162</t>
  </si>
  <si>
    <t>Йўл чиптаси билан таъминлаш харажатлари</t>
  </si>
  <si>
    <t>163</t>
  </si>
  <si>
    <t>Бепул озиқ-овқат билан таъминлаш харажатлари</t>
  </si>
  <si>
    <t>164</t>
  </si>
  <si>
    <t>Ёлғиз қариялар учун озиқ-овқат сотиб олиш харажатлари</t>
  </si>
  <si>
    <t>165</t>
  </si>
  <si>
    <t>Бепул рецепт бўйича имтиёзли контингент учун дори-дармон сотиб олиш харажатлари</t>
  </si>
  <si>
    <t>166</t>
  </si>
  <si>
    <t>Муҳтож ногиронларни протез-ортопедик буюмлар ва реабилитация техник воситалари билан таъминлаш харажатлари</t>
  </si>
  <si>
    <t>167</t>
  </si>
  <si>
    <t>Натура шаклида бошқа турдаги ижтимоий ёрдам нафақалари</t>
  </si>
  <si>
    <t>168</t>
  </si>
  <si>
    <t>Иш берувчиларнинг ижтимоий нафақалари</t>
  </si>
  <si>
    <t>169</t>
  </si>
  <si>
    <t>Иш берувчилар томонидан пул шаклида бериладиган ижтимоий нафақалар</t>
  </si>
  <si>
    <t>170</t>
  </si>
  <si>
    <t>Иш берувчилар томонидан натура шаклида бериладиган ижтимоий нафақалар</t>
  </si>
  <si>
    <t>171</t>
  </si>
  <si>
    <t>БОШҚА ХАРАЖАТЛАР</t>
  </si>
  <si>
    <t>172</t>
  </si>
  <si>
    <t>Мулк билан боғлиқ харажатлар, фоиз бундан мустасно</t>
  </si>
  <si>
    <t>173</t>
  </si>
  <si>
    <t>Бошқа турли харажатлар</t>
  </si>
  <si>
    <t>174</t>
  </si>
  <si>
    <t>Жорий</t>
  </si>
  <si>
    <t>175</t>
  </si>
  <si>
    <t>176</t>
  </si>
  <si>
    <t>Кадастр, ер тузиш, топографик-геодезик ва картографик ишлар харажатлари</t>
  </si>
  <si>
    <t>177</t>
  </si>
  <si>
    <t>Вакиллик харажатлари</t>
  </si>
  <si>
    <t>178</t>
  </si>
  <si>
    <t>Электрон давлат харидларида иштирок этиш учун закалат тулови харажатлари</t>
  </si>
  <si>
    <t>179</t>
  </si>
  <si>
    <t>Бошқа харажатлар</t>
  </si>
  <si>
    <t>180</t>
  </si>
  <si>
    <t>Халқаро ва давлатлараро ташкилотларга аъзолик</t>
  </si>
  <si>
    <t>181</t>
  </si>
  <si>
    <t>Ҳукумат мукофотлари</t>
  </si>
  <si>
    <t>182</t>
  </si>
  <si>
    <t>Фуқароларга етказилган зарарларни қоплаш</t>
  </si>
  <si>
    <t>183</t>
  </si>
  <si>
    <t>Тиббиёт муассасаларининг моддий рағбатлантириш ва ривожлантириш Жамғармасини шакллантириш харажатлари</t>
  </si>
  <si>
    <t>184</t>
  </si>
  <si>
    <t xml:space="preserve">Капитал </t>
  </si>
  <si>
    <t>185</t>
  </si>
  <si>
    <t>IV-гуруҳ харажатлари бўйича жами (41+106+150+172)</t>
  </si>
  <si>
    <t>186</t>
  </si>
  <si>
    <t>Ҳисобот чорагининг охирги иш куни охирида бюджет ташкилотлари ҳисоб варақларида қолган тежаб колинган (фойдаланилмаган) бюджет ташкилотини ривожлантириш жамғармасига ўтказилган маблағлар суммаси</t>
  </si>
  <si>
    <t>187</t>
  </si>
  <si>
    <t>Харажатларнинг ҳаммаси  (16+22+40+186+187)</t>
  </si>
  <si>
    <t>188</t>
  </si>
  <si>
    <r>
      <t xml:space="preserve">Харажатлар тури    </t>
    </r>
    <r>
      <rPr>
        <b/>
        <u/>
        <sz val="11"/>
        <rFont val="Times New Roman"/>
        <family val="1"/>
        <charset val="204"/>
      </rPr>
      <t>Республика</t>
    </r>
  </si>
  <si>
    <r>
      <t xml:space="preserve">Ташкилотнинг номи: </t>
    </r>
    <r>
      <rPr>
        <b/>
        <sz val="10"/>
        <rFont val="Times New Roman"/>
        <family val="1"/>
        <charset val="204"/>
      </rPr>
      <t>Ўрмон хўжалиги агентлиги</t>
    </r>
  </si>
  <si>
    <t>«___»_________________ 2024 йил</t>
  </si>
  <si>
    <t>БЮДЖЕТ  МАБЛАҒЛАРИ БЎЙИЧА ТАСДИҚЛАНГАН ЙИЛЛИК РЕЖА ВА УНИНГ ИЖРОСИ ТЎҒРИСИДА                                                                    МАЪЛУМОТ 31.12.2024</t>
  </si>
  <si>
    <r>
      <t>Ҳисобот даври:</t>
    </r>
    <r>
      <rPr>
        <b/>
        <u/>
        <sz val="10"/>
        <rFont val="Times New Roman"/>
        <family val="1"/>
        <charset val="204"/>
      </rPr>
      <t xml:space="preserve"> Йиллик,</t>
    </r>
    <r>
      <rPr>
        <sz val="10"/>
        <rFont val="Times New Roman"/>
        <family val="1"/>
        <charset val="204"/>
      </rPr>
      <t xml:space="preserve"> 1 апрель, 1 июль</t>
    </r>
    <r>
      <rPr>
        <b/>
        <u/>
        <sz val="1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1 октябрь ҳолатига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</si>
</sst>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44">
    <xf numFmtId="0" fontId="0" fillId="0" borderId="0" xfId="0"/>
    <xf numFmtId="49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justify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5" fontId="2" fillId="2" borderId="1" xfId="1" applyFont="1" applyFill="1" applyBorder="1" applyAlignment="1">
      <alignment horizontal="center" vertical="center"/>
    </xf>
    <xf numFmtId="0" fontId="2" fillId="2" borderId="0" xfId="3" applyFont="1" applyFill="1"/>
    <xf numFmtId="0" fontId="3" fillId="0" borderId="1" xfId="0" applyFont="1" applyBorder="1" applyAlignment="1">
      <alignment horizontal="left" vertical="center" wrapText="1"/>
    </xf>
    <xf numFmtId="165" fontId="3" fillId="2" borderId="1" xfId="1" applyFont="1" applyFill="1" applyBorder="1" applyAlignment="1">
      <alignment horizontal="center" vertical="center"/>
    </xf>
    <xf numFmtId="0" fontId="3" fillId="2" borderId="0" xfId="3" applyFont="1" applyFill="1"/>
    <xf numFmtId="0" fontId="2" fillId="0" borderId="1" xfId="2" applyFont="1" applyBorder="1" applyAlignment="1">
      <alignment horizontal="left" vertical="center" wrapText="1"/>
    </xf>
    <xf numFmtId="165" fontId="2" fillId="0" borderId="1" xfId="1" applyFont="1" applyFill="1" applyBorder="1" applyAlignment="1">
      <alignment horizontal="center" vertical="center"/>
    </xf>
    <xf numFmtId="0" fontId="2" fillId="0" borderId="0" xfId="3" applyFont="1"/>
    <xf numFmtId="0" fontId="9" fillId="0" borderId="0" xfId="2" applyFont="1" applyAlignment="1">
      <alignment vertical="center" wrapText="1"/>
    </xf>
    <xf numFmtId="166" fontId="2" fillId="0" borderId="0" xfId="2" applyNumberFormat="1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49" fontId="3" fillId="0" borderId="0" xfId="4" applyNumberFormat="1" applyFont="1" applyAlignment="1">
      <alignment horizontal="center" vertical="center" wrapText="1"/>
    </xf>
    <xf numFmtId="166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top" wrapText="1"/>
    </xf>
    <xf numFmtId="49" fontId="3" fillId="0" borderId="0" xfId="2" applyNumberFormat="1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left" vertical="top" wrapText="1"/>
    </xf>
    <xf numFmtId="164" fontId="3" fillId="0" borderId="0" xfId="2" applyNumberFormat="1" applyFont="1" applyAlignment="1">
      <alignment horizontal="center" vertical="center" wrapText="1"/>
    </xf>
    <xf numFmtId="165" fontId="3" fillId="0" borderId="1" xfId="1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 wrapText="1"/>
    </xf>
    <xf numFmtId="0" fontId="3" fillId="0" borderId="0" xfId="2" applyFont="1" applyAlignment="1">
      <alignment horizontal="left" wrapText="1"/>
    </xf>
    <xf numFmtId="165" fontId="3" fillId="2" borderId="1" xfId="1" applyFont="1" applyFill="1" applyBorder="1" applyAlignment="1">
      <alignment horizontal="center"/>
    </xf>
    <xf numFmtId="165" fontId="2" fillId="2" borderId="1" xfId="1" applyFont="1" applyFill="1" applyBorder="1" applyAlignment="1">
      <alignment horizontal="center"/>
    </xf>
    <xf numFmtId="0" fontId="3" fillId="0" borderId="0" xfId="2" applyFont="1" applyAlignment="1">
      <alignment horizontal="left" wrapText="1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Обычный 4" xfId="2" xr:uid="{00000000-0005-0000-0000-000002000000}"/>
    <cellStyle name="Обычный_Книга2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7"/>
  <sheetViews>
    <sheetView tabSelected="1" view="pageBreakPreview" zoomScaleNormal="100" zoomScaleSheetLayoutView="100" workbookViewId="0">
      <selection activeCell="A167" sqref="A167"/>
    </sheetView>
  </sheetViews>
  <sheetFormatPr defaultRowHeight="12.75" x14ac:dyDescent="0.25"/>
  <cols>
    <col min="1" max="1" width="74.28515625" style="3" customWidth="1"/>
    <col min="2" max="2" width="5.42578125" style="1" customWidth="1"/>
    <col min="3" max="3" width="7.85546875" style="1" customWidth="1"/>
    <col min="4" max="4" width="6" style="1" customWidth="1"/>
    <col min="5" max="5" width="9" style="2" customWidth="1"/>
    <col min="6" max="8" width="18.140625" style="2" customWidth="1"/>
    <col min="9" max="9" width="18.28515625" style="2" customWidth="1"/>
    <col min="10" max="256" width="9.140625" style="3"/>
    <col min="257" max="257" width="74.28515625" style="3" customWidth="1"/>
    <col min="258" max="258" width="5.42578125" style="3" customWidth="1"/>
    <col min="259" max="259" width="7.85546875" style="3" customWidth="1"/>
    <col min="260" max="260" width="6" style="3" customWidth="1"/>
    <col min="261" max="261" width="9" style="3" customWidth="1"/>
    <col min="262" max="264" width="18.140625" style="3" customWidth="1"/>
    <col min="265" max="265" width="18.28515625" style="3" customWidth="1"/>
    <col min="266" max="512" width="9.140625" style="3"/>
    <col min="513" max="513" width="74.28515625" style="3" customWidth="1"/>
    <col min="514" max="514" width="5.42578125" style="3" customWidth="1"/>
    <col min="515" max="515" width="7.85546875" style="3" customWidth="1"/>
    <col min="516" max="516" width="6" style="3" customWidth="1"/>
    <col min="517" max="517" width="9" style="3" customWidth="1"/>
    <col min="518" max="520" width="18.140625" style="3" customWidth="1"/>
    <col min="521" max="521" width="18.28515625" style="3" customWidth="1"/>
    <col min="522" max="768" width="9.140625" style="3"/>
    <col min="769" max="769" width="74.28515625" style="3" customWidth="1"/>
    <col min="770" max="770" width="5.42578125" style="3" customWidth="1"/>
    <col min="771" max="771" width="7.85546875" style="3" customWidth="1"/>
    <col min="772" max="772" width="6" style="3" customWidth="1"/>
    <col min="773" max="773" width="9" style="3" customWidth="1"/>
    <col min="774" max="776" width="18.140625" style="3" customWidth="1"/>
    <col min="777" max="777" width="18.28515625" style="3" customWidth="1"/>
    <col min="778" max="1024" width="9.140625" style="3"/>
    <col min="1025" max="1025" width="74.28515625" style="3" customWidth="1"/>
    <col min="1026" max="1026" width="5.42578125" style="3" customWidth="1"/>
    <col min="1027" max="1027" width="7.85546875" style="3" customWidth="1"/>
    <col min="1028" max="1028" width="6" style="3" customWidth="1"/>
    <col min="1029" max="1029" width="9" style="3" customWidth="1"/>
    <col min="1030" max="1032" width="18.140625" style="3" customWidth="1"/>
    <col min="1033" max="1033" width="18.28515625" style="3" customWidth="1"/>
    <col min="1034" max="1280" width="9.140625" style="3"/>
    <col min="1281" max="1281" width="74.28515625" style="3" customWidth="1"/>
    <col min="1282" max="1282" width="5.42578125" style="3" customWidth="1"/>
    <col min="1283" max="1283" width="7.85546875" style="3" customWidth="1"/>
    <col min="1284" max="1284" width="6" style="3" customWidth="1"/>
    <col min="1285" max="1285" width="9" style="3" customWidth="1"/>
    <col min="1286" max="1288" width="18.140625" style="3" customWidth="1"/>
    <col min="1289" max="1289" width="18.28515625" style="3" customWidth="1"/>
    <col min="1290" max="1536" width="9.140625" style="3"/>
    <col min="1537" max="1537" width="74.28515625" style="3" customWidth="1"/>
    <col min="1538" max="1538" width="5.42578125" style="3" customWidth="1"/>
    <col min="1539" max="1539" width="7.85546875" style="3" customWidth="1"/>
    <col min="1540" max="1540" width="6" style="3" customWidth="1"/>
    <col min="1541" max="1541" width="9" style="3" customWidth="1"/>
    <col min="1542" max="1544" width="18.140625" style="3" customWidth="1"/>
    <col min="1545" max="1545" width="18.28515625" style="3" customWidth="1"/>
    <col min="1546" max="1792" width="9.140625" style="3"/>
    <col min="1793" max="1793" width="74.28515625" style="3" customWidth="1"/>
    <col min="1794" max="1794" width="5.42578125" style="3" customWidth="1"/>
    <col min="1795" max="1795" width="7.85546875" style="3" customWidth="1"/>
    <col min="1796" max="1796" width="6" style="3" customWidth="1"/>
    <col min="1797" max="1797" width="9" style="3" customWidth="1"/>
    <col min="1798" max="1800" width="18.140625" style="3" customWidth="1"/>
    <col min="1801" max="1801" width="18.28515625" style="3" customWidth="1"/>
    <col min="1802" max="2048" width="9.140625" style="3"/>
    <col min="2049" max="2049" width="74.28515625" style="3" customWidth="1"/>
    <col min="2050" max="2050" width="5.42578125" style="3" customWidth="1"/>
    <col min="2051" max="2051" width="7.85546875" style="3" customWidth="1"/>
    <col min="2052" max="2052" width="6" style="3" customWidth="1"/>
    <col min="2053" max="2053" width="9" style="3" customWidth="1"/>
    <col min="2054" max="2056" width="18.140625" style="3" customWidth="1"/>
    <col min="2057" max="2057" width="18.28515625" style="3" customWidth="1"/>
    <col min="2058" max="2304" width="9.140625" style="3"/>
    <col min="2305" max="2305" width="74.28515625" style="3" customWidth="1"/>
    <col min="2306" max="2306" width="5.42578125" style="3" customWidth="1"/>
    <col min="2307" max="2307" width="7.85546875" style="3" customWidth="1"/>
    <col min="2308" max="2308" width="6" style="3" customWidth="1"/>
    <col min="2309" max="2309" width="9" style="3" customWidth="1"/>
    <col min="2310" max="2312" width="18.140625" style="3" customWidth="1"/>
    <col min="2313" max="2313" width="18.28515625" style="3" customWidth="1"/>
    <col min="2314" max="2560" width="9.140625" style="3"/>
    <col min="2561" max="2561" width="74.28515625" style="3" customWidth="1"/>
    <col min="2562" max="2562" width="5.42578125" style="3" customWidth="1"/>
    <col min="2563" max="2563" width="7.85546875" style="3" customWidth="1"/>
    <col min="2564" max="2564" width="6" style="3" customWidth="1"/>
    <col min="2565" max="2565" width="9" style="3" customWidth="1"/>
    <col min="2566" max="2568" width="18.140625" style="3" customWidth="1"/>
    <col min="2569" max="2569" width="18.28515625" style="3" customWidth="1"/>
    <col min="2570" max="2816" width="9.140625" style="3"/>
    <col min="2817" max="2817" width="74.28515625" style="3" customWidth="1"/>
    <col min="2818" max="2818" width="5.42578125" style="3" customWidth="1"/>
    <col min="2819" max="2819" width="7.85546875" style="3" customWidth="1"/>
    <col min="2820" max="2820" width="6" style="3" customWidth="1"/>
    <col min="2821" max="2821" width="9" style="3" customWidth="1"/>
    <col min="2822" max="2824" width="18.140625" style="3" customWidth="1"/>
    <col min="2825" max="2825" width="18.28515625" style="3" customWidth="1"/>
    <col min="2826" max="3072" width="9.140625" style="3"/>
    <col min="3073" max="3073" width="74.28515625" style="3" customWidth="1"/>
    <col min="3074" max="3074" width="5.42578125" style="3" customWidth="1"/>
    <col min="3075" max="3075" width="7.85546875" style="3" customWidth="1"/>
    <col min="3076" max="3076" width="6" style="3" customWidth="1"/>
    <col min="3077" max="3077" width="9" style="3" customWidth="1"/>
    <col min="3078" max="3080" width="18.140625" style="3" customWidth="1"/>
    <col min="3081" max="3081" width="18.28515625" style="3" customWidth="1"/>
    <col min="3082" max="3328" width="9.140625" style="3"/>
    <col min="3329" max="3329" width="74.28515625" style="3" customWidth="1"/>
    <col min="3330" max="3330" width="5.42578125" style="3" customWidth="1"/>
    <col min="3331" max="3331" width="7.85546875" style="3" customWidth="1"/>
    <col min="3332" max="3332" width="6" style="3" customWidth="1"/>
    <col min="3333" max="3333" width="9" style="3" customWidth="1"/>
    <col min="3334" max="3336" width="18.140625" style="3" customWidth="1"/>
    <col min="3337" max="3337" width="18.28515625" style="3" customWidth="1"/>
    <col min="3338" max="3584" width="9.140625" style="3"/>
    <col min="3585" max="3585" width="74.28515625" style="3" customWidth="1"/>
    <col min="3586" max="3586" width="5.42578125" style="3" customWidth="1"/>
    <col min="3587" max="3587" width="7.85546875" style="3" customWidth="1"/>
    <col min="3588" max="3588" width="6" style="3" customWidth="1"/>
    <col min="3589" max="3589" width="9" style="3" customWidth="1"/>
    <col min="3590" max="3592" width="18.140625" style="3" customWidth="1"/>
    <col min="3593" max="3593" width="18.28515625" style="3" customWidth="1"/>
    <col min="3594" max="3840" width="9.140625" style="3"/>
    <col min="3841" max="3841" width="74.28515625" style="3" customWidth="1"/>
    <col min="3842" max="3842" width="5.42578125" style="3" customWidth="1"/>
    <col min="3843" max="3843" width="7.85546875" style="3" customWidth="1"/>
    <col min="3844" max="3844" width="6" style="3" customWidth="1"/>
    <col min="3845" max="3845" width="9" style="3" customWidth="1"/>
    <col min="3846" max="3848" width="18.140625" style="3" customWidth="1"/>
    <col min="3849" max="3849" width="18.28515625" style="3" customWidth="1"/>
    <col min="3850" max="4096" width="9.140625" style="3"/>
    <col min="4097" max="4097" width="74.28515625" style="3" customWidth="1"/>
    <col min="4098" max="4098" width="5.42578125" style="3" customWidth="1"/>
    <col min="4099" max="4099" width="7.85546875" style="3" customWidth="1"/>
    <col min="4100" max="4100" width="6" style="3" customWidth="1"/>
    <col min="4101" max="4101" width="9" style="3" customWidth="1"/>
    <col min="4102" max="4104" width="18.140625" style="3" customWidth="1"/>
    <col min="4105" max="4105" width="18.28515625" style="3" customWidth="1"/>
    <col min="4106" max="4352" width="9.140625" style="3"/>
    <col min="4353" max="4353" width="74.28515625" style="3" customWidth="1"/>
    <col min="4354" max="4354" width="5.42578125" style="3" customWidth="1"/>
    <col min="4355" max="4355" width="7.85546875" style="3" customWidth="1"/>
    <col min="4356" max="4356" width="6" style="3" customWidth="1"/>
    <col min="4357" max="4357" width="9" style="3" customWidth="1"/>
    <col min="4358" max="4360" width="18.140625" style="3" customWidth="1"/>
    <col min="4361" max="4361" width="18.28515625" style="3" customWidth="1"/>
    <col min="4362" max="4608" width="9.140625" style="3"/>
    <col min="4609" max="4609" width="74.28515625" style="3" customWidth="1"/>
    <col min="4610" max="4610" width="5.42578125" style="3" customWidth="1"/>
    <col min="4611" max="4611" width="7.85546875" style="3" customWidth="1"/>
    <col min="4612" max="4612" width="6" style="3" customWidth="1"/>
    <col min="4613" max="4613" width="9" style="3" customWidth="1"/>
    <col min="4614" max="4616" width="18.140625" style="3" customWidth="1"/>
    <col min="4617" max="4617" width="18.28515625" style="3" customWidth="1"/>
    <col min="4618" max="4864" width="9.140625" style="3"/>
    <col min="4865" max="4865" width="74.28515625" style="3" customWidth="1"/>
    <col min="4866" max="4866" width="5.42578125" style="3" customWidth="1"/>
    <col min="4867" max="4867" width="7.85546875" style="3" customWidth="1"/>
    <col min="4868" max="4868" width="6" style="3" customWidth="1"/>
    <col min="4869" max="4869" width="9" style="3" customWidth="1"/>
    <col min="4870" max="4872" width="18.140625" style="3" customWidth="1"/>
    <col min="4873" max="4873" width="18.28515625" style="3" customWidth="1"/>
    <col min="4874" max="5120" width="9.140625" style="3"/>
    <col min="5121" max="5121" width="74.28515625" style="3" customWidth="1"/>
    <col min="5122" max="5122" width="5.42578125" style="3" customWidth="1"/>
    <col min="5123" max="5123" width="7.85546875" style="3" customWidth="1"/>
    <col min="5124" max="5124" width="6" style="3" customWidth="1"/>
    <col min="5125" max="5125" width="9" style="3" customWidth="1"/>
    <col min="5126" max="5128" width="18.140625" style="3" customWidth="1"/>
    <col min="5129" max="5129" width="18.28515625" style="3" customWidth="1"/>
    <col min="5130" max="5376" width="9.140625" style="3"/>
    <col min="5377" max="5377" width="74.28515625" style="3" customWidth="1"/>
    <col min="5378" max="5378" width="5.42578125" style="3" customWidth="1"/>
    <col min="5379" max="5379" width="7.85546875" style="3" customWidth="1"/>
    <col min="5380" max="5380" width="6" style="3" customWidth="1"/>
    <col min="5381" max="5381" width="9" style="3" customWidth="1"/>
    <col min="5382" max="5384" width="18.140625" style="3" customWidth="1"/>
    <col min="5385" max="5385" width="18.28515625" style="3" customWidth="1"/>
    <col min="5386" max="5632" width="9.140625" style="3"/>
    <col min="5633" max="5633" width="74.28515625" style="3" customWidth="1"/>
    <col min="5634" max="5634" width="5.42578125" style="3" customWidth="1"/>
    <col min="5635" max="5635" width="7.85546875" style="3" customWidth="1"/>
    <col min="5636" max="5636" width="6" style="3" customWidth="1"/>
    <col min="5637" max="5637" width="9" style="3" customWidth="1"/>
    <col min="5638" max="5640" width="18.140625" style="3" customWidth="1"/>
    <col min="5641" max="5641" width="18.28515625" style="3" customWidth="1"/>
    <col min="5642" max="5888" width="9.140625" style="3"/>
    <col min="5889" max="5889" width="74.28515625" style="3" customWidth="1"/>
    <col min="5890" max="5890" width="5.42578125" style="3" customWidth="1"/>
    <col min="5891" max="5891" width="7.85546875" style="3" customWidth="1"/>
    <col min="5892" max="5892" width="6" style="3" customWidth="1"/>
    <col min="5893" max="5893" width="9" style="3" customWidth="1"/>
    <col min="5894" max="5896" width="18.140625" style="3" customWidth="1"/>
    <col min="5897" max="5897" width="18.28515625" style="3" customWidth="1"/>
    <col min="5898" max="6144" width="9.140625" style="3"/>
    <col min="6145" max="6145" width="74.28515625" style="3" customWidth="1"/>
    <col min="6146" max="6146" width="5.42578125" style="3" customWidth="1"/>
    <col min="6147" max="6147" width="7.85546875" style="3" customWidth="1"/>
    <col min="6148" max="6148" width="6" style="3" customWidth="1"/>
    <col min="6149" max="6149" width="9" style="3" customWidth="1"/>
    <col min="6150" max="6152" width="18.140625" style="3" customWidth="1"/>
    <col min="6153" max="6153" width="18.28515625" style="3" customWidth="1"/>
    <col min="6154" max="6400" width="9.140625" style="3"/>
    <col min="6401" max="6401" width="74.28515625" style="3" customWidth="1"/>
    <col min="6402" max="6402" width="5.42578125" style="3" customWidth="1"/>
    <col min="6403" max="6403" width="7.85546875" style="3" customWidth="1"/>
    <col min="6404" max="6404" width="6" style="3" customWidth="1"/>
    <col min="6405" max="6405" width="9" style="3" customWidth="1"/>
    <col min="6406" max="6408" width="18.140625" style="3" customWidth="1"/>
    <col min="6409" max="6409" width="18.28515625" style="3" customWidth="1"/>
    <col min="6410" max="6656" width="9.140625" style="3"/>
    <col min="6657" max="6657" width="74.28515625" style="3" customWidth="1"/>
    <col min="6658" max="6658" width="5.42578125" style="3" customWidth="1"/>
    <col min="6659" max="6659" width="7.85546875" style="3" customWidth="1"/>
    <col min="6660" max="6660" width="6" style="3" customWidth="1"/>
    <col min="6661" max="6661" width="9" style="3" customWidth="1"/>
    <col min="6662" max="6664" width="18.140625" style="3" customWidth="1"/>
    <col min="6665" max="6665" width="18.28515625" style="3" customWidth="1"/>
    <col min="6666" max="6912" width="9.140625" style="3"/>
    <col min="6913" max="6913" width="74.28515625" style="3" customWidth="1"/>
    <col min="6914" max="6914" width="5.42578125" style="3" customWidth="1"/>
    <col min="6915" max="6915" width="7.85546875" style="3" customWidth="1"/>
    <col min="6916" max="6916" width="6" style="3" customWidth="1"/>
    <col min="6917" max="6917" width="9" style="3" customWidth="1"/>
    <col min="6918" max="6920" width="18.140625" style="3" customWidth="1"/>
    <col min="6921" max="6921" width="18.28515625" style="3" customWidth="1"/>
    <col min="6922" max="7168" width="9.140625" style="3"/>
    <col min="7169" max="7169" width="74.28515625" style="3" customWidth="1"/>
    <col min="7170" max="7170" width="5.42578125" style="3" customWidth="1"/>
    <col min="7171" max="7171" width="7.85546875" style="3" customWidth="1"/>
    <col min="7172" max="7172" width="6" style="3" customWidth="1"/>
    <col min="7173" max="7173" width="9" style="3" customWidth="1"/>
    <col min="7174" max="7176" width="18.140625" style="3" customWidth="1"/>
    <col min="7177" max="7177" width="18.28515625" style="3" customWidth="1"/>
    <col min="7178" max="7424" width="9.140625" style="3"/>
    <col min="7425" max="7425" width="74.28515625" style="3" customWidth="1"/>
    <col min="7426" max="7426" width="5.42578125" style="3" customWidth="1"/>
    <col min="7427" max="7427" width="7.85546875" style="3" customWidth="1"/>
    <col min="7428" max="7428" width="6" style="3" customWidth="1"/>
    <col min="7429" max="7429" width="9" style="3" customWidth="1"/>
    <col min="7430" max="7432" width="18.140625" style="3" customWidth="1"/>
    <col min="7433" max="7433" width="18.28515625" style="3" customWidth="1"/>
    <col min="7434" max="7680" width="9.140625" style="3"/>
    <col min="7681" max="7681" width="74.28515625" style="3" customWidth="1"/>
    <col min="7682" max="7682" width="5.42578125" style="3" customWidth="1"/>
    <col min="7683" max="7683" width="7.85546875" style="3" customWidth="1"/>
    <col min="7684" max="7684" width="6" style="3" customWidth="1"/>
    <col min="7685" max="7685" width="9" style="3" customWidth="1"/>
    <col min="7686" max="7688" width="18.140625" style="3" customWidth="1"/>
    <col min="7689" max="7689" width="18.28515625" style="3" customWidth="1"/>
    <col min="7690" max="7936" width="9.140625" style="3"/>
    <col min="7937" max="7937" width="74.28515625" style="3" customWidth="1"/>
    <col min="7938" max="7938" width="5.42578125" style="3" customWidth="1"/>
    <col min="7939" max="7939" width="7.85546875" style="3" customWidth="1"/>
    <col min="7940" max="7940" width="6" style="3" customWidth="1"/>
    <col min="7941" max="7941" width="9" style="3" customWidth="1"/>
    <col min="7942" max="7944" width="18.140625" style="3" customWidth="1"/>
    <col min="7945" max="7945" width="18.28515625" style="3" customWidth="1"/>
    <col min="7946" max="8192" width="9.140625" style="3"/>
    <col min="8193" max="8193" width="74.28515625" style="3" customWidth="1"/>
    <col min="8194" max="8194" width="5.42578125" style="3" customWidth="1"/>
    <col min="8195" max="8195" width="7.85546875" style="3" customWidth="1"/>
    <col min="8196" max="8196" width="6" style="3" customWidth="1"/>
    <col min="8197" max="8197" width="9" style="3" customWidth="1"/>
    <col min="8198" max="8200" width="18.140625" style="3" customWidth="1"/>
    <col min="8201" max="8201" width="18.28515625" style="3" customWidth="1"/>
    <col min="8202" max="8448" width="9.140625" style="3"/>
    <col min="8449" max="8449" width="74.28515625" style="3" customWidth="1"/>
    <col min="8450" max="8450" width="5.42578125" style="3" customWidth="1"/>
    <col min="8451" max="8451" width="7.85546875" style="3" customWidth="1"/>
    <col min="8452" max="8452" width="6" style="3" customWidth="1"/>
    <col min="8453" max="8453" width="9" style="3" customWidth="1"/>
    <col min="8454" max="8456" width="18.140625" style="3" customWidth="1"/>
    <col min="8457" max="8457" width="18.28515625" style="3" customWidth="1"/>
    <col min="8458" max="8704" width="9.140625" style="3"/>
    <col min="8705" max="8705" width="74.28515625" style="3" customWidth="1"/>
    <col min="8706" max="8706" width="5.42578125" style="3" customWidth="1"/>
    <col min="8707" max="8707" width="7.85546875" style="3" customWidth="1"/>
    <col min="8708" max="8708" width="6" style="3" customWidth="1"/>
    <col min="8709" max="8709" width="9" style="3" customWidth="1"/>
    <col min="8710" max="8712" width="18.140625" style="3" customWidth="1"/>
    <col min="8713" max="8713" width="18.28515625" style="3" customWidth="1"/>
    <col min="8714" max="8960" width="9.140625" style="3"/>
    <col min="8961" max="8961" width="74.28515625" style="3" customWidth="1"/>
    <col min="8962" max="8962" width="5.42578125" style="3" customWidth="1"/>
    <col min="8963" max="8963" width="7.85546875" style="3" customWidth="1"/>
    <col min="8964" max="8964" width="6" style="3" customWidth="1"/>
    <col min="8965" max="8965" width="9" style="3" customWidth="1"/>
    <col min="8966" max="8968" width="18.140625" style="3" customWidth="1"/>
    <col min="8969" max="8969" width="18.28515625" style="3" customWidth="1"/>
    <col min="8970" max="9216" width="9.140625" style="3"/>
    <col min="9217" max="9217" width="74.28515625" style="3" customWidth="1"/>
    <col min="9218" max="9218" width="5.42578125" style="3" customWidth="1"/>
    <col min="9219" max="9219" width="7.85546875" style="3" customWidth="1"/>
    <col min="9220" max="9220" width="6" style="3" customWidth="1"/>
    <col min="9221" max="9221" width="9" style="3" customWidth="1"/>
    <col min="9222" max="9224" width="18.140625" style="3" customWidth="1"/>
    <col min="9225" max="9225" width="18.28515625" style="3" customWidth="1"/>
    <col min="9226" max="9472" width="9.140625" style="3"/>
    <col min="9473" max="9473" width="74.28515625" style="3" customWidth="1"/>
    <col min="9474" max="9474" width="5.42578125" style="3" customWidth="1"/>
    <col min="9475" max="9475" width="7.85546875" style="3" customWidth="1"/>
    <col min="9476" max="9476" width="6" style="3" customWidth="1"/>
    <col min="9477" max="9477" width="9" style="3" customWidth="1"/>
    <col min="9478" max="9480" width="18.140625" style="3" customWidth="1"/>
    <col min="9481" max="9481" width="18.28515625" style="3" customWidth="1"/>
    <col min="9482" max="9728" width="9.140625" style="3"/>
    <col min="9729" max="9729" width="74.28515625" style="3" customWidth="1"/>
    <col min="9730" max="9730" width="5.42578125" style="3" customWidth="1"/>
    <col min="9731" max="9731" width="7.85546875" style="3" customWidth="1"/>
    <col min="9732" max="9732" width="6" style="3" customWidth="1"/>
    <col min="9733" max="9733" width="9" style="3" customWidth="1"/>
    <col min="9734" max="9736" width="18.140625" style="3" customWidth="1"/>
    <col min="9737" max="9737" width="18.28515625" style="3" customWidth="1"/>
    <col min="9738" max="9984" width="9.140625" style="3"/>
    <col min="9985" max="9985" width="74.28515625" style="3" customWidth="1"/>
    <col min="9986" max="9986" width="5.42578125" style="3" customWidth="1"/>
    <col min="9987" max="9987" width="7.85546875" style="3" customWidth="1"/>
    <col min="9988" max="9988" width="6" style="3" customWidth="1"/>
    <col min="9989" max="9989" width="9" style="3" customWidth="1"/>
    <col min="9990" max="9992" width="18.140625" style="3" customWidth="1"/>
    <col min="9993" max="9993" width="18.28515625" style="3" customWidth="1"/>
    <col min="9994" max="10240" width="9.140625" style="3"/>
    <col min="10241" max="10241" width="74.28515625" style="3" customWidth="1"/>
    <col min="10242" max="10242" width="5.42578125" style="3" customWidth="1"/>
    <col min="10243" max="10243" width="7.85546875" style="3" customWidth="1"/>
    <col min="10244" max="10244" width="6" style="3" customWidth="1"/>
    <col min="10245" max="10245" width="9" style="3" customWidth="1"/>
    <col min="10246" max="10248" width="18.140625" style="3" customWidth="1"/>
    <col min="10249" max="10249" width="18.28515625" style="3" customWidth="1"/>
    <col min="10250" max="10496" width="9.140625" style="3"/>
    <col min="10497" max="10497" width="74.28515625" style="3" customWidth="1"/>
    <col min="10498" max="10498" width="5.42578125" style="3" customWidth="1"/>
    <col min="10499" max="10499" width="7.85546875" style="3" customWidth="1"/>
    <col min="10500" max="10500" width="6" style="3" customWidth="1"/>
    <col min="10501" max="10501" width="9" style="3" customWidth="1"/>
    <col min="10502" max="10504" width="18.140625" style="3" customWidth="1"/>
    <col min="10505" max="10505" width="18.28515625" style="3" customWidth="1"/>
    <col min="10506" max="10752" width="9.140625" style="3"/>
    <col min="10753" max="10753" width="74.28515625" style="3" customWidth="1"/>
    <col min="10754" max="10754" width="5.42578125" style="3" customWidth="1"/>
    <col min="10755" max="10755" width="7.85546875" style="3" customWidth="1"/>
    <col min="10756" max="10756" width="6" style="3" customWidth="1"/>
    <col min="10757" max="10757" width="9" style="3" customWidth="1"/>
    <col min="10758" max="10760" width="18.140625" style="3" customWidth="1"/>
    <col min="10761" max="10761" width="18.28515625" style="3" customWidth="1"/>
    <col min="10762" max="11008" width="9.140625" style="3"/>
    <col min="11009" max="11009" width="74.28515625" style="3" customWidth="1"/>
    <col min="11010" max="11010" width="5.42578125" style="3" customWidth="1"/>
    <col min="11011" max="11011" width="7.85546875" style="3" customWidth="1"/>
    <col min="11012" max="11012" width="6" style="3" customWidth="1"/>
    <col min="11013" max="11013" width="9" style="3" customWidth="1"/>
    <col min="11014" max="11016" width="18.140625" style="3" customWidth="1"/>
    <col min="11017" max="11017" width="18.28515625" style="3" customWidth="1"/>
    <col min="11018" max="11264" width="9.140625" style="3"/>
    <col min="11265" max="11265" width="74.28515625" style="3" customWidth="1"/>
    <col min="11266" max="11266" width="5.42578125" style="3" customWidth="1"/>
    <col min="11267" max="11267" width="7.85546875" style="3" customWidth="1"/>
    <col min="11268" max="11268" width="6" style="3" customWidth="1"/>
    <col min="11269" max="11269" width="9" style="3" customWidth="1"/>
    <col min="11270" max="11272" width="18.140625" style="3" customWidth="1"/>
    <col min="11273" max="11273" width="18.28515625" style="3" customWidth="1"/>
    <col min="11274" max="11520" width="9.140625" style="3"/>
    <col min="11521" max="11521" width="74.28515625" style="3" customWidth="1"/>
    <col min="11522" max="11522" width="5.42578125" style="3" customWidth="1"/>
    <col min="11523" max="11523" width="7.85546875" style="3" customWidth="1"/>
    <col min="11524" max="11524" width="6" style="3" customWidth="1"/>
    <col min="11525" max="11525" width="9" style="3" customWidth="1"/>
    <col min="11526" max="11528" width="18.140625" style="3" customWidth="1"/>
    <col min="11529" max="11529" width="18.28515625" style="3" customWidth="1"/>
    <col min="11530" max="11776" width="9.140625" style="3"/>
    <col min="11777" max="11777" width="74.28515625" style="3" customWidth="1"/>
    <col min="11778" max="11778" width="5.42578125" style="3" customWidth="1"/>
    <col min="11779" max="11779" width="7.85546875" style="3" customWidth="1"/>
    <col min="11780" max="11780" width="6" style="3" customWidth="1"/>
    <col min="11781" max="11781" width="9" style="3" customWidth="1"/>
    <col min="11782" max="11784" width="18.140625" style="3" customWidth="1"/>
    <col min="11785" max="11785" width="18.28515625" style="3" customWidth="1"/>
    <col min="11786" max="12032" width="9.140625" style="3"/>
    <col min="12033" max="12033" width="74.28515625" style="3" customWidth="1"/>
    <col min="12034" max="12034" width="5.42578125" style="3" customWidth="1"/>
    <col min="12035" max="12035" width="7.85546875" style="3" customWidth="1"/>
    <col min="12036" max="12036" width="6" style="3" customWidth="1"/>
    <col min="12037" max="12037" width="9" style="3" customWidth="1"/>
    <col min="12038" max="12040" width="18.140625" style="3" customWidth="1"/>
    <col min="12041" max="12041" width="18.28515625" style="3" customWidth="1"/>
    <col min="12042" max="12288" width="9.140625" style="3"/>
    <col min="12289" max="12289" width="74.28515625" style="3" customWidth="1"/>
    <col min="12290" max="12290" width="5.42578125" style="3" customWidth="1"/>
    <col min="12291" max="12291" width="7.85546875" style="3" customWidth="1"/>
    <col min="12292" max="12292" width="6" style="3" customWidth="1"/>
    <col min="12293" max="12293" width="9" style="3" customWidth="1"/>
    <col min="12294" max="12296" width="18.140625" style="3" customWidth="1"/>
    <col min="12297" max="12297" width="18.28515625" style="3" customWidth="1"/>
    <col min="12298" max="12544" width="9.140625" style="3"/>
    <col min="12545" max="12545" width="74.28515625" style="3" customWidth="1"/>
    <col min="12546" max="12546" width="5.42578125" style="3" customWidth="1"/>
    <col min="12547" max="12547" width="7.85546875" style="3" customWidth="1"/>
    <col min="12548" max="12548" width="6" style="3" customWidth="1"/>
    <col min="12549" max="12549" width="9" style="3" customWidth="1"/>
    <col min="12550" max="12552" width="18.140625" style="3" customWidth="1"/>
    <col min="12553" max="12553" width="18.28515625" style="3" customWidth="1"/>
    <col min="12554" max="12800" width="9.140625" style="3"/>
    <col min="12801" max="12801" width="74.28515625" style="3" customWidth="1"/>
    <col min="12802" max="12802" width="5.42578125" style="3" customWidth="1"/>
    <col min="12803" max="12803" width="7.85546875" style="3" customWidth="1"/>
    <col min="12804" max="12804" width="6" style="3" customWidth="1"/>
    <col min="12805" max="12805" width="9" style="3" customWidth="1"/>
    <col min="12806" max="12808" width="18.140625" style="3" customWidth="1"/>
    <col min="12809" max="12809" width="18.28515625" style="3" customWidth="1"/>
    <col min="12810" max="13056" width="9.140625" style="3"/>
    <col min="13057" max="13057" width="74.28515625" style="3" customWidth="1"/>
    <col min="13058" max="13058" width="5.42578125" style="3" customWidth="1"/>
    <col min="13059" max="13059" width="7.85546875" style="3" customWidth="1"/>
    <col min="13060" max="13060" width="6" style="3" customWidth="1"/>
    <col min="13061" max="13061" width="9" style="3" customWidth="1"/>
    <col min="13062" max="13064" width="18.140625" style="3" customWidth="1"/>
    <col min="13065" max="13065" width="18.28515625" style="3" customWidth="1"/>
    <col min="13066" max="13312" width="9.140625" style="3"/>
    <col min="13313" max="13313" width="74.28515625" style="3" customWidth="1"/>
    <col min="13314" max="13314" width="5.42578125" style="3" customWidth="1"/>
    <col min="13315" max="13315" width="7.85546875" style="3" customWidth="1"/>
    <col min="13316" max="13316" width="6" style="3" customWidth="1"/>
    <col min="13317" max="13317" width="9" style="3" customWidth="1"/>
    <col min="13318" max="13320" width="18.140625" style="3" customWidth="1"/>
    <col min="13321" max="13321" width="18.28515625" style="3" customWidth="1"/>
    <col min="13322" max="13568" width="9.140625" style="3"/>
    <col min="13569" max="13569" width="74.28515625" style="3" customWidth="1"/>
    <col min="13570" max="13570" width="5.42578125" style="3" customWidth="1"/>
    <col min="13571" max="13571" width="7.85546875" style="3" customWidth="1"/>
    <col min="13572" max="13572" width="6" style="3" customWidth="1"/>
    <col min="13573" max="13573" width="9" style="3" customWidth="1"/>
    <col min="13574" max="13576" width="18.140625" style="3" customWidth="1"/>
    <col min="13577" max="13577" width="18.28515625" style="3" customWidth="1"/>
    <col min="13578" max="13824" width="9.140625" style="3"/>
    <col min="13825" max="13825" width="74.28515625" style="3" customWidth="1"/>
    <col min="13826" max="13826" width="5.42578125" style="3" customWidth="1"/>
    <col min="13827" max="13827" width="7.85546875" style="3" customWidth="1"/>
    <col min="13828" max="13828" width="6" style="3" customWidth="1"/>
    <col min="13829" max="13829" width="9" style="3" customWidth="1"/>
    <col min="13830" max="13832" width="18.140625" style="3" customWidth="1"/>
    <col min="13833" max="13833" width="18.28515625" style="3" customWidth="1"/>
    <col min="13834" max="14080" width="9.140625" style="3"/>
    <col min="14081" max="14081" width="74.28515625" style="3" customWidth="1"/>
    <col min="14082" max="14082" width="5.42578125" style="3" customWidth="1"/>
    <col min="14083" max="14083" width="7.85546875" style="3" customWidth="1"/>
    <col min="14084" max="14084" width="6" style="3" customWidth="1"/>
    <col min="14085" max="14085" width="9" style="3" customWidth="1"/>
    <col min="14086" max="14088" width="18.140625" style="3" customWidth="1"/>
    <col min="14089" max="14089" width="18.28515625" style="3" customWidth="1"/>
    <col min="14090" max="14336" width="9.140625" style="3"/>
    <col min="14337" max="14337" width="74.28515625" style="3" customWidth="1"/>
    <col min="14338" max="14338" width="5.42578125" style="3" customWidth="1"/>
    <col min="14339" max="14339" width="7.85546875" style="3" customWidth="1"/>
    <col min="14340" max="14340" width="6" style="3" customWidth="1"/>
    <col min="14341" max="14341" width="9" style="3" customWidth="1"/>
    <col min="14342" max="14344" width="18.140625" style="3" customWidth="1"/>
    <col min="14345" max="14345" width="18.28515625" style="3" customWidth="1"/>
    <col min="14346" max="14592" width="9.140625" style="3"/>
    <col min="14593" max="14593" width="74.28515625" style="3" customWidth="1"/>
    <col min="14594" max="14594" width="5.42578125" style="3" customWidth="1"/>
    <col min="14595" max="14595" width="7.85546875" style="3" customWidth="1"/>
    <col min="14596" max="14596" width="6" style="3" customWidth="1"/>
    <col min="14597" max="14597" width="9" style="3" customWidth="1"/>
    <col min="14598" max="14600" width="18.140625" style="3" customWidth="1"/>
    <col min="14601" max="14601" width="18.28515625" style="3" customWidth="1"/>
    <col min="14602" max="14848" width="9.140625" style="3"/>
    <col min="14849" max="14849" width="74.28515625" style="3" customWidth="1"/>
    <col min="14850" max="14850" width="5.42578125" style="3" customWidth="1"/>
    <col min="14851" max="14851" width="7.85546875" style="3" customWidth="1"/>
    <col min="14852" max="14852" width="6" style="3" customWidth="1"/>
    <col min="14853" max="14853" width="9" style="3" customWidth="1"/>
    <col min="14854" max="14856" width="18.140625" style="3" customWidth="1"/>
    <col min="14857" max="14857" width="18.28515625" style="3" customWidth="1"/>
    <col min="14858" max="15104" width="9.140625" style="3"/>
    <col min="15105" max="15105" width="74.28515625" style="3" customWidth="1"/>
    <col min="15106" max="15106" width="5.42578125" style="3" customWidth="1"/>
    <col min="15107" max="15107" width="7.85546875" style="3" customWidth="1"/>
    <col min="15108" max="15108" width="6" style="3" customWidth="1"/>
    <col min="15109" max="15109" width="9" style="3" customWidth="1"/>
    <col min="15110" max="15112" width="18.140625" style="3" customWidth="1"/>
    <col min="15113" max="15113" width="18.28515625" style="3" customWidth="1"/>
    <col min="15114" max="15360" width="9.140625" style="3"/>
    <col min="15361" max="15361" width="74.28515625" style="3" customWidth="1"/>
    <col min="15362" max="15362" width="5.42578125" style="3" customWidth="1"/>
    <col min="15363" max="15363" width="7.85546875" style="3" customWidth="1"/>
    <col min="15364" max="15364" width="6" style="3" customWidth="1"/>
    <col min="15365" max="15365" width="9" style="3" customWidth="1"/>
    <col min="15366" max="15368" width="18.140625" style="3" customWidth="1"/>
    <col min="15369" max="15369" width="18.28515625" style="3" customWidth="1"/>
    <col min="15370" max="15616" width="9.140625" style="3"/>
    <col min="15617" max="15617" width="74.28515625" style="3" customWidth="1"/>
    <col min="15618" max="15618" width="5.42578125" style="3" customWidth="1"/>
    <col min="15619" max="15619" width="7.85546875" style="3" customWidth="1"/>
    <col min="15620" max="15620" width="6" style="3" customWidth="1"/>
    <col min="15621" max="15621" width="9" style="3" customWidth="1"/>
    <col min="15622" max="15624" width="18.140625" style="3" customWidth="1"/>
    <col min="15625" max="15625" width="18.28515625" style="3" customWidth="1"/>
    <col min="15626" max="15872" width="9.140625" style="3"/>
    <col min="15873" max="15873" width="74.28515625" style="3" customWidth="1"/>
    <col min="15874" max="15874" width="5.42578125" style="3" customWidth="1"/>
    <col min="15875" max="15875" width="7.85546875" style="3" customWidth="1"/>
    <col min="15876" max="15876" width="6" style="3" customWidth="1"/>
    <col min="15877" max="15877" width="9" style="3" customWidth="1"/>
    <col min="15878" max="15880" width="18.140625" style="3" customWidth="1"/>
    <col min="15881" max="15881" width="18.28515625" style="3" customWidth="1"/>
    <col min="15882" max="16128" width="9.140625" style="3"/>
    <col min="16129" max="16129" width="74.28515625" style="3" customWidth="1"/>
    <col min="16130" max="16130" width="5.42578125" style="3" customWidth="1"/>
    <col min="16131" max="16131" width="7.85546875" style="3" customWidth="1"/>
    <col min="16132" max="16132" width="6" style="3" customWidth="1"/>
    <col min="16133" max="16133" width="9" style="3" customWidth="1"/>
    <col min="16134" max="16136" width="18.140625" style="3" customWidth="1"/>
    <col min="16137" max="16137" width="18.28515625" style="3" customWidth="1"/>
    <col min="16138" max="16384" width="9.140625" style="3"/>
  </cols>
  <sheetData>
    <row r="1" spans="1:9" ht="36.75" customHeight="1" x14ac:dyDescent="0.25">
      <c r="A1" s="40" t="s">
        <v>349</v>
      </c>
      <c r="B1" s="41"/>
      <c r="C1" s="41"/>
      <c r="D1" s="41"/>
      <c r="E1" s="41"/>
      <c r="F1" s="41"/>
      <c r="G1" s="41"/>
      <c r="H1" s="41"/>
      <c r="I1" s="41"/>
    </row>
    <row r="2" spans="1:9" ht="12.75" customHeight="1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9" ht="13.5" customHeight="1" x14ac:dyDescent="0.25">
      <c r="A3" s="41"/>
      <c r="B3" s="42"/>
      <c r="C3" s="42"/>
      <c r="D3" s="42"/>
      <c r="E3" s="42"/>
      <c r="F3" s="42"/>
      <c r="G3" s="42"/>
      <c r="H3" s="42"/>
      <c r="I3" s="42"/>
    </row>
    <row r="4" spans="1:9" ht="13.5" customHeight="1" x14ac:dyDescent="0.2">
      <c r="A4" s="39" t="s">
        <v>347</v>
      </c>
      <c r="B4" s="39"/>
      <c r="C4" s="39"/>
      <c r="D4" s="39"/>
      <c r="E4" s="39"/>
      <c r="F4" s="39"/>
      <c r="G4" s="39"/>
      <c r="H4" s="39"/>
      <c r="I4" s="39"/>
    </row>
    <row r="5" spans="1:9" ht="13.5" customHeight="1" x14ac:dyDescent="0.2">
      <c r="A5" s="39" t="s">
        <v>350</v>
      </c>
      <c r="B5" s="39"/>
      <c r="C5" s="39"/>
      <c r="D5" s="39"/>
      <c r="E5" s="39"/>
      <c r="F5" s="39"/>
      <c r="G5" s="39"/>
      <c r="H5" s="39"/>
      <c r="I5" s="39"/>
    </row>
    <row r="6" spans="1:9" ht="13.5" customHeight="1" x14ac:dyDescent="0.2">
      <c r="A6" s="39" t="s">
        <v>0</v>
      </c>
      <c r="B6" s="39"/>
      <c r="C6" s="39"/>
      <c r="D6" s="39"/>
      <c r="E6" s="39"/>
      <c r="F6" s="39"/>
      <c r="G6" s="39"/>
      <c r="H6" s="39"/>
      <c r="I6" s="39"/>
    </row>
    <row r="7" spans="1:9" ht="13.5" customHeight="1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</row>
    <row r="8" spans="1:9" ht="13.5" customHeight="1" x14ac:dyDescent="0.2">
      <c r="A8" s="39" t="s">
        <v>2</v>
      </c>
      <c r="B8" s="39"/>
      <c r="C8" s="39"/>
      <c r="D8" s="39"/>
      <c r="E8" s="39"/>
      <c r="F8" s="39"/>
      <c r="G8" s="39"/>
      <c r="H8" s="39"/>
      <c r="I8" s="39"/>
    </row>
    <row r="9" spans="1:9" ht="17.25" customHeight="1" x14ac:dyDescent="0.2">
      <c r="A9" s="39" t="s">
        <v>346</v>
      </c>
      <c r="B9" s="39"/>
      <c r="C9" s="39"/>
      <c r="D9" s="39"/>
      <c r="E9" s="39"/>
      <c r="F9" s="39"/>
      <c r="G9" s="39"/>
      <c r="H9" s="39"/>
      <c r="I9" s="39"/>
    </row>
    <row r="10" spans="1:9" ht="17.2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ht="41.25" customHeight="1" x14ac:dyDescent="0.25">
      <c r="A11" s="4" t="s">
        <v>3</v>
      </c>
      <c r="B11" s="5" t="s">
        <v>4</v>
      </c>
      <c r="C11" s="5" t="s">
        <v>5</v>
      </c>
      <c r="D11" s="5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</row>
    <row r="12" spans="1:9" s="9" customFormat="1" ht="15.75" customHeight="1" x14ac:dyDescent="0.25">
      <c r="A12" s="6" t="s">
        <v>12</v>
      </c>
      <c r="B12" s="7">
        <v>41</v>
      </c>
      <c r="C12" s="7">
        <v>10</v>
      </c>
      <c r="D12" s="7" t="s">
        <v>13</v>
      </c>
      <c r="E12" s="7" t="s">
        <v>14</v>
      </c>
      <c r="F12" s="8">
        <f>F13</f>
        <v>3092772</v>
      </c>
      <c r="G12" s="8">
        <f>G13</f>
        <v>2806663.5</v>
      </c>
      <c r="H12" s="8">
        <f>H13</f>
        <v>2806663.5</v>
      </c>
      <c r="I12" s="8">
        <f>I14</f>
        <v>0</v>
      </c>
    </row>
    <row r="13" spans="1:9" s="9" customFormat="1" ht="15.75" customHeight="1" x14ac:dyDescent="0.25">
      <c r="A13" s="6" t="s">
        <v>15</v>
      </c>
      <c r="B13" s="7">
        <v>41</v>
      </c>
      <c r="C13" s="7">
        <v>11</v>
      </c>
      <c r="D13" s="7" t="s">
        <v>13</v>
      </c>
      <c r="E13" s="7" t="s">
        <v>16</v>
      </c>
      <c r="F13" s="8">
        <f>F14+F15</f>
        <v>3092772</v>
      </c>
      <c r="G13" s="8">
        <f>G14+G15</f>
        <v>2806663.5</v>
      </c>
      <c r="H13" s="8">
        <f>H14+H15</f>
        <v>2806663.5</v>
      </c>
      <c r="I13" s="8">
        <f>I14+I15</f>
        <v>0</v>
      </c>
    </row>
    <row r="14" spans="1:9" ht="15.75" customHeight="1" x14ac:dyDescent="0.25">
      <c r="A14" s="10" t="s">
        <v>17</v>
      </c>
      <c r="B14" s="11">
        <v>41</v>
      </c>
      <c r="C14" s="11">
        <v>11</v>
      </c>
      <c r="D14" s="11">
        <v>100</v>
      </c>
      <c r="E14" s="11" t="s">
        <v>18</v>
      </c>
      <c r="F14" s="34">
        <v>3092772</v>
      </c>
      <c r="G14" s="34">
        <v>2806663.5</v>
      </c>
      <c r="H14" s="34">
        <v>2806663.5</v>
      </c>
      <c r="I14" s="34"/>
    </row>
    <row r="15" spans="1:9" s="9" customFormat="1" ht="15.75" customHeight="1" x14ac:dyDescent="0.25">
      <c r="A15" s="10" t="s">
        <v>19</v>
      </c>
      <c r="B15" s="11">
        <v>41</v>
      </c>
      <c r="C15" s="11">
        <v>11</v>
      </c>
      <c r="D15" s="11">
        <v>200</v>
      </c>
      <c r="E15" s="11" t="s">
        <v>20</v>
      </c>
      <c r="F15" s="12"/>
      <c r="G15" s="12"/>
      <c r="H15" s="12"/>
      <c r="I15" s="12"/>
    </row>
    <row r="16" spans="1:9" ht="24.75" customHeight="1" x14ac:dyDescent="0.25">
      <c r="A16" s="10" t="s">
        <v>21</v>
      </c>
      <c r="B16" s="11">
        <v>41</v>
      </c>
      <c r="C16" s="11">
        <v>11</v>
      </c>
      <c r="D16" s="11">
        <v>210</v>
      </c>
      <c r="E16" s="11" t="s">
        <v>22</v>
      </c>
      <c r="F16" s="12"/>
      <c r="G16" s="12"/>
      <c r="H16" s="12"/>
      <c r="I16" s="12"/>
    </row>
    <row r="17" spans="1:9" ht="15.75" customHeight="1" x14ac:dyDescent="0.25">
      <c r="A17" s="10" t="s">
        <v>23</v>
      </c>
      <c r="B17" s="11">
        <v>42</v>
      </c>
      <c r="C17" s="11">
        <v>99</v>
      </c>
      <c r="D17" s="11">
        <v>100</v>
      </c>
      <c r="E17" s="11" t="s">
        <v>24</v>
      </c>
      <c r="F17" s="12"/>
      <c r="G17" s="12"/>
      <c r="H17" s="12"/>
      <c r="I17" s="12"/>
    </row>
    <row r="18" spans="1:9" ht="15.75" customHeight="1" x14ac:dyDescent="0.25">
      <c r="A18" s="10" t="s">
        <v>25</v>
      </c>
      <c r="B18" s="11">
        <v>47</v>
      </c>
      <c r="C18" s="11">
        <v>11</v>
      </c>
      <c r="D18" s="11">
        <v>100</v>
      </c>
      <c r="E18" s="11" t="s">
        <v>26</v>
      </c>
      <c r="F18" s="8">
        <f>+F19+F20+F21</f>
        <v>0</v>
      </c>
      <c r="G18" s="8">
        <f>+G19+G20+G21</f>
        <v>23956.9</v>
      </c>
      <c r="H18" s="8">
        <f>+H19+H20+H21</f>
        <v>23956.9</v>
      </c>
      <c r="I18" s="8">
        <f>+I19+I20+I21</f>
        <v>0</v>
      </c>
    </row>
    <row r="19" spans="1:9" ht="15.75" customHeight="1" x14ac:dyDescent="0.25">
      <c r="A19" s="10" t="s">
        <v>27</v>
      </c>
      <c r="B19" s="11">
        <v>47</v>
      </c>
      <c r="C19" s="11">
        <v>11</v>
      </c>
      <c r="D19" s="11">
        <v>120</v>
      </c>
      <c r="E19" s="11" t="s">
        <v>28</v>
      </c>
      <c r="F19" s="12"/>
      <c r="G19" s="12">
        <v>23956.9</v>
      </c>
      <c r="H19" s="12">
        <v>23956.9</v>
      </c>
      <c r="I19" s="12"/>
    </row>
    <row r="20" spans="1:9" ht="15.75" customHeight="1" x14ac:dyDescent="0.25">
      <c r="A20" s="10" t="s">
        <v>29</v>
      </c>
      <c r="B20" s="11">
        <v>47</v>
      </c>
      <c r="C20" s="11">
        <v>11</v>
      </c>
      <c r="D20" s="11">
        <v>130</v>
      </c>
      <c r="E20" s="11" t="s">
        <v>30</v>
      </c>
      <c r="F20" s="12"/>
      <c r="G20" s="12"/>
      <c r="H20" s="12"/>
      <c r="I20" s="12"/>
    </row>
    <row r="21" spans="1:9" ht="15.75" customHeight="1" x14ac:dyDescent="0.25">
      <c r="A21" s="10" t="s">
        <v>31</v>
      </c>
      <c r="B21" s="11">
        <v>47</v>
      </c>
      <c r="C21" s="11">
        <v>11</v>
      </c>
      <c r="D21" s="11">
        <v>150</v>
      </c>
      <c r="E21" s="11" t="s">
        <v>32</v>
      </c>
      <c r="F21" s="12"/>
      <c r="G21" s="12"/>
      <c r="H21" s="12"/>
      <c r="I21" s="12"/>
    </row>
    <row r="22" spans="1:9" ht="24.75" customHeight="1" x14ac:dyDescent="0.25">
      <c r="A22" s="10" t="s">
        <v>33</v>
      </c>
      <c r="B22" s="11">
        <v>47</v>
      </c>
      <c r="C22" s="11">
        <v>11</v>
      </c>
      <c r="D22" s="11">
        <v>170</v>
      </c>
      <c r="E22" s="11" t="s">
        <v>34</v>
      </c>
      <c r="F22" s="12"/>
      <c r="G22" s="12"/>
      <c r="H22" s="12"/>
      <c r="I22" s="12"/>
    </row>
    <row r="23" spans="1:9" ht="24.75" customHeight="1" x14ac:dyDescent="0.25">
      <c r="A23" s="10" t="s">
        <v>35</v>
      </c>
      <c r="B23" s="11">
        <v>47</v>
      </c>
      <c r="C23" s="11">
        <v>21</v>
      </c>
      <c r="D23" s="11">
        <v>100</v>
      </c>
      <c r="E23" s="11" t="s">
        <v>36</v>
      </c>
      <c r="F23" s="12"/>
      <c r="G23" s="12"/>
      <c r="H23" s="12"/>
      <c r="I23" s="12"/>
    </row>
    <row r="24" spans="1:9" ht="15.75" customHeight="1" x14ac:dyDescent="0.25">
      <c r="A24" s="10" t="s">
        <v>37</v>
      </c>
      <c r="B24" s="11">
        <v>47</v>
      </c>
      <c r="C24" s="11">
        <v>21</v>
      </c>
      <c r="D24" s="11">
        <v>200</v>
      </c>
      <c r="E24" s="11" t="s">
        <v>38</v>
      </c>
      <c r="F24" s="12"/>
      <c r="G24" s="12"/>
      <c r="H24" s="12"/>
      <c r="I24" s="12"/>
    </row>
    <row r="25" spans="1:9" ht="15.75" customHeight="1" x14ac:dyDescent="0.25">
      <c r="A25" s="10" t="s">
        <v>39</v>
      </c>
      <c r="B25" s="11">
        <v>47</v>
      </c>
      <c r="C25" s="11">
        <v>21</v>
      </c>
      <c r="D25" s="11">
        <v>300</v>
      </c>
      <c r="E25" s="11" t="s">
        <v>40</v>
      </c>
      <c r="F25" s="12"/>
      <c r="G25" s="12"/>
      <c r="H25" s="12"/>
      <c r="I25" s="12"/>
    </row>
    <row r="26" spans="1:9" ht="15.75" customHeight="1" x14ac:dyDescent="0.25">
      <c r="A26" s="10" t="s">
        <v>41</v>
      </c>
      <c r="B26" s="11">
        <v>48</v>
      </c>
      <c r="C26" s="11">
        <v>21</v>
      </c>
      <c r="D26" s="11">
        <v>400</v>
      </c>
      <c r="E26" s="11" t="s">
        <v>42</v>
      </c>
      <c r="F26" s="12"/>
      <c r="G26" s="12"/>
      <c r="H26" s="12"/>
      <c r="I26" s="12"/>
    </row>
    <row r="27" spans="1:9" s="9" customFormat="1" ht="15.75" customHeight="1" x14ac:dyDescent="0.25">
      <c r="A27" s="13" t="s">
        <v>43</v>
      </c>
      <c r="B27" s="7" t="s">
        <v>44</v>
      </c>
      <c r="C27" s="7" t="s">
        <v>44</v>
      </c>
      <c r="D27" s="7" t="s">
        <v>44</v>
      </c>
      <c r="E27" s="7" t="s">
        <v>45</v>
      </c>
      <c r="F27" s="8">
        <f>+F12+F15+F17+F18+F23+F24+F25+F26</f>
        <v>3092772</v>
      </c>
      <c r="G27" s="8">
        <f>+G12+G15+G17+G18+G23+G24+G25+G26</f>
        <v>2830620.4</v>
      </c>
      <c r="H27" s="8">
        <f>+H12+H15+H17+H18+H23+H24+H25+H26</f>
        <v>2830620.4</v>
      </c>
      <c r="I27" s="8">
        <f>+I12+I15+I17+I18+I23+I24+I25+I26</f>
        <v>0</v>
      </c>
    </row>
    <row r="28" spans="1:9" s="9" customFormat="1" ht="15.75" customHeight="1" x14ac:dyDescent="0.25">
      <c r="A28" s="13" t="s">
        <v>46</v>
      </c>
      <c r="B28" s="7" t="s">
        <v>47</v>
      </c>
      <c r="C28" s="7" t="s">
        <v>48</v>
      </c>
      <c r="D28" s="7" t="s">
        <v>13</v>
      </c>
      <c r="E28" s="7" t="s">
        <v>49</v>
      </c>
      <c r="F28" s="8">
        <f>F29+F32</f>
        <v>786765</v>
      </c>
      <c r="G28" s="8">
        <f>G29+G32</f>
        <v>716511.9</v>
      </c>
      <c r="H28" s="8">
        <f>H29+H32</f>
        <v>716511.9</v>
      </c>
      <c r="I28" s="8">
        <f>I29+I32</f>
        <v>0</v>
      </c>
    </row>
    <row r="29" spans="1:9" s="9" customFormat="1" ht="15.75" customHeight="1" x14ac:dyDescent="0.25">
      <c r="A29" s="14" t="s">
        <v>50</v>
      </c>
      <c r="B29" s="11" t="s">
        <v>47</v>
      </c>
      <c r="C29" s="11" t="s">
        <v>51</v>
      </c>
      <c r="D29" s="11" t="s">
        <v>13</v>
      </c>
      <c r="E29" s="11" t="s">
        <v>52</v>
      </c>
      <c r="F29" s="8">
        <f>F30+F31</f>
        <v>786765</v>
      </c>
      <c r="G29" s="8">
        <f>G30+G31</f>
        <v>716511.9</v>
      </c>
      <c r="H29" s="8">
        <f>H30+H31</f>
        <v>716511.9</v>
      </c>
      <c r="I29" s="8">
        <f>I30+I31</f>
        <v>0</v>
      </c>
    </row>
    <row r="30" spans="1:9" ht="15.75" customHeight="1" x14ac:dyDescent="0.25">
      <c r="A30" s="14" t="s">
        <v>53</v>
      </c>
      <c r="B30" s="11" t="s">
        <v>47</v>
      </c>
      <c r="C30" s="11" t="s">
        <v>51</v>
      </c>
      <c r="D30" s="11" t="s">
        <v>54</v>
      </c>
      <c r="E30" s="11" t="s">
        <v>55</v>
      </c>
      <c r="F30" s="12">
        <v>779565</v>
      </c>
      <c r="G30" s="12">
        <v>716511.9</v>
      </c>
      <c r="H30" s="12">
        <v>716511.9</v>
      </c>
      <c r="I30" s="12"/>
    </row>
    <row r="31" spans="1:9" ht="15.75" customHeight="1" x14ac:dyDescent="0.25">
      <c r="A31" s="14" t="s">
        <v>56</v>
      </c>
      <c r="B31" s="11" t="s">
        <v>47</v>
      </c>
      <c r="C31" s="11" t="s">
        <v>51</v>
      </c>
      <c r="D31" s="11" t="s">
        <v>57</v>
      </c>
      <c r="E31" s="11" t="s">
        <v>48</v>
      </c>
      <c r="F31" s="12">
        <v>7200</v>
      </c>
      <c r="G31" s="12"/>
      <c r="H31" s="12"/>
      <c r="I31" s="12"/>
    </row>
    <row r="32" spans="1:9" ht="15.75" customHeight="1" x14ac:dyDescent="0.25">
      <c r="A32" s="14" t="s">
        <v>58</v>
      </c>
      <c r="B32" s="11" t="s">
        <v>47</v>
      </c>
      <c r="C32" s="11" t="s">
        <v>59</v>
      </c>
      <c r="D32" s="11" t="s">
        <v>13</v>
      </c>
      <c r="E32" s="11" t="s">
        <v>51</v>
      </c>
      <c r="F32" s="12"/>
      <c r="G32" s="12"/>
      <c r="H32" s="12"/>
      <c r="I32" s="12"/>
    </row>
    <row r="33" spans="1:9" s="9" customFormat="1" ht="15.75" customHeight="1" x14ac:dyDescent="0.25">
      <c r="A33" s="13" t="s">
        <v>60</v>
      </c>
      <c r="B33" s="7" t="s">
        <v>44</v>
      </c>
      <c r="C33" s="7" t="s">
        <v>44</v>
      </c>
      <c r="D33" s="7" t="s">
        <v>44</v>
      </c>
      <c r="E33" s="7" t="s">
        <v>59</v>
      </c>
      <c r="F33" s="8">
        <f>F28</f>
        <v>786765</v>
      </c>
      <c r="G33" s="8">
        <f>G28</f>
        <v>716511.9</v>
      </c>
      <c r="H33" s="8">
        <f>H28</f>
        <v>716511.9</v>
      </c>
      <c r="I33" s="8">
        <f>I28</f>
        <v>0</v>
      </c>
    </row>
    <row r="34" spans="1:9" s="17" customFormat="1" ht="17.25" customHeight="1" x14ac:dyDescent="0.2">
      <c r="A34" s="15" t="s">
        <v>61</v>
      </c>
      <c r="B34" s="7">
        <v>43</v>
      </c>
      <c r="C34" s="7">
        <v>10</v>
      </c>
      <c r="D34" s="7" t="s">
        <v>13</v>
      </c>
      <c r="E34" s="7" t="s">
        <v>62</v>
      </c>
      <c r="F34" s="16">
        <f>+F35+F38+F42</f>
        <v>0</v>
      </c>
      <c r="G34" s="16">
        <f>+G35+G38+G42</f>
        <v>0</v>
      </c>
      <c r="H34" s="16">
        <f>+H35+H38+H42</f>
        <v>0</v>
      </c>
      <c r="I34" s="16">
        <f>+I35+I38+I42</f>
        <v>0</v>
      </c>
    </row>
    <row r="35" spans="1:9" s="20" customFormat="1" ht="12.75" customHeight="1" x14ac:dyDescent="0.2">
      <c r="A35" s="18" t="s">
        <v>63</v>
      </c>
      <c r="B35" s="11">
        <v>43</v>
      </c>
      <c r="C35" s="11">
        <v>11</v>
      </c>
      <c r="D35" s="11" t="s">
        <v>13</v>
      </c>
      <c r="E35" s="11" t="s">
        <v>64</v>
      </c>
      <c r="F35" s="19">
        <f>+F36+F37</f>
        <v>0</v>
      </c>
      <c r="G35" s="19">
        <f>+G36+G37</f>
        <v>0</v>
      </c>
      <c r="H35" s="19">
        <f>+H36+H37</f>
        <v>0</v>
      </c>
      <c r="I35" s="19">
        <f>+I36+I37</f>
        <v>0</v>
      </c>
    </row>
    <row r="36" spans="1:9" s="20" customFormat="1" ht="12.75" customHeight="1" x14ac:dyDescent="0.2">
      <c r="A36" s="18" t="s">
        <v>65</v>
      </c>
      <c r="B36" s="11">
        <v>43</v>
      </c>
      <c r="C36" s="11">
        <v>11</v>
      </c>
      <c r="D36" s="11">
        <v>100</v>
      </c>
      <c r="E36" s="11" t="s">
        <v>66</v>
      </c>
      <c r="F36" s="19"/>
      <c r="G36" s="19"/>
      <c r="H36" s="37"/>
      <c r="I36" s="37"/>
    </row>
    <row r="37" spans="1:9" s="20" customFormat="1" ht="12.75" customHeight="1" x14ac:dyDescent="0.2">
      <c r="A37" s="18" t="s">
        <v>67</v>
      </c>
      <c r="B37" s="11">
        <v>43</v>
      </c>
      <c r="C37" s="11">
        <v>11</v>
      </c>
      <c r="D37" s="11">
        <v>200</v>
      </c>
      <c r="E37" s="11" t="s">
        <v>68</v>
      </c>
      <c r="F37" s="19"/>
      <c r="G37" s="19"/>
      <c r="H37" s="37"/>
      <c r="I37" s="37"/>
    </row>
    <row r="38" spans="1:9" s="20" customFormat="1" ht="12.75" customHeight="1" x14ac:dyDescent="0.2">
      <c r="A38" s="18" t="s">
        <v>69</v>
      </c>
      <c r="B38" s="11">
        <v>43</v>
      </c>
      <c r="C38" s="11">
        <v>12</v>
      </c>
      <c r="D38" s="11" t="s">
        <v>13</v>
      </c>
      <c r="E38" s="11" t="s">
        <v>70</v>
      </c>
      <c r="F38" s="19">
        <f>+F39+F41</f>
        <v>0</v>
      </c>
      <c r="G38" s="19">
        <f>+G39+G41</f>
        <v>0</v>
      </c>
      <c r="H38" s="19">
        <f>+H39+H41</f>
        <v>0</v>
      </c>
      <c r="I38" s="19">
        <f>+I39+I41</f>
        <v>0</v>
      </c>
    </row>
    <row r="39" spans="1:9" s="20" customFormat="1" ht="12.75" customHeight="1" x14ac:dyDescent="0.2">
      <c r="A39" s="18" t="s">
        <v>71</v>
      </c>
      <c r="B39" s="11">
        <v>43</v>
      </c>
      <c r="C39" s="11">
        <v>12</v>
      </c>
      <c r="D39" s="11">
        <v>100</v>
      </c>
      <c r="E39" s="11" t="s">
        <v>72</v>
      </c>
      <c r="F39" s="19">
        <f>+F40</f>
        <v>0</v>
      </c>
      <c r="G39" s="19">
        <f>+G40</f>
        <v>0</v>
      </c>
      <c r="H39" s="19">
        <f>+H40</f>
        <v>0</v>
      </c>
      <c r="I39" s="19">
        <f>+I40</f>
        <v>0</v>
      </c>
    </row>
    <row r="40" spans="1:9" s="20" customFormat="1" ht="12.75" customHeight="1" x14ac:dyDescent="0.2">
      <c r="A40" s="18" t="s">
        <v>73</v>
      </c>
      <c r="B40" s="11">
        <v>43</v>
      </c>
      <c r="C40" s="11">
        <v>12</v>
      </c>
      <c r="D40" s="11">
        <v>110</v>
      </c>
      <c r="E40" s="11" t="s">
        <v>74</v>
      </c>
      <c r="F40" s="19"/>
      <c r="G40" s="19"/>
      <c r="H40" s="37"/>
      <c r="I40" s="37"/>
    </row>
    <row r="41" spans="1:9" s="20" customFormat="1" ht="12.75" customHeight="1" x14ac:dyDescent="0.2">
      <c r="A41" s="18" t="s">
        <v>75</v>
      </c>
      <c r="B41" s="11">
        <v>43</v>
      </c>
      <c r="C41" s="11">
        <v>12</v>
      </c>
      <c r="D41" s="11">
        <v>900</v>
      </c>
      <c r="E41" s="11" t="s">
        <v>76</v>
      </c>
      <c r="F41" s="19"/>
      <c r="G41" s="19"/>
      <c r="H41" s="37"/>
      <c r="I41" s="37"/>
    </row>
    <row r="42" spans="1:9" s="17" customFormat="1" ht="12.75" customHeight="1" x14ac:dyDescent="0.2">
      <c r="A42" s="18" t="s">
        <v>77</v>
      </c>
      <c r="B42" s="11">
        <v>43</v>
      </c>
      <c r="C42" s="11">
        <v>19</v>
      </c>
      <c r="D42" s="11" t="s">
        <v>13</v>
      </c>
      <c r="E42" s="11" t="s">
        <v>78</v>
      </c>
      <c r="F42" s="16"/>
      <c r="G42" s="16"/>
      <c r="H42" s="38"/>
      <c r="I42" s="38"/>
    </row>
    <row r="43" spans="1:9" s="17" customFormat="1" ht="15" customHeight="1" x14ac:dyDescent="0.2">
      <c r="A43" s="15" t="s">
        <v>79</v>
      </c>
      <c r="B43" s="7">
        <v>43</v>
      </c>
      <c r="C43" s="7">
        <v>20</v>
      </c>
      <c r="D43" s="7" t="s">
        <v>13</v>
      </c>
      <c r="E43" s="7" t="s">
        <v>80</v>
      </c>
      <c r="F43" s="16">
        <f>+F44+F47+F50</f>
        <v>0</v>
      </c>
      <c r="G43" s="16">
        <f>+G44+G47+G50</f>
        <v>0</v>
      </c>
      <c r="H43" s="16">
        <f>+H44+H47+H50</f>
        <v>0</v>
      </c>
      <c r="I43" s="16">
        <f>+I44+I47+I50</f>
        <v>0</v>
      </c>
    </row>
    <row r="44" spans="1:9" s="20" customFormat="1" ht="12.75" customHeight="1" x14ac:dyDescent="0.2">
      <c r="A44" s="18" t="s">
        <v>63</v>
      </c>
      <c r="B44" s="11">
        <v>43</v>
      </c>
      <c r="C44" s="11">
        <v>21</v>
      </c>
      <c r="D44" s="11" t="s">
        <v>13</v>
      </c>
      <c r="E44" s="11" t="s">
        <v>81</v>
      </c>
      <c r="F44" s="19">
        <f>+F45+F46</f>
        <v>0</v>
      </c>
      <c r="G44" s="19">
        <f>+G45+G46</f>
        <v>0</v>
      </c>
      <c r="H44" s="19">
        <f>+H45+H46</f>
        <v>0</v>
      </c>
      <c r="I44" s="19">
        <f>+I45+I46</f>
        <v>0</v>
      </c>
    </row>
    <row r="45" spans="1:9" s="17" customFormat="1" ht="12.75" customHeight="1" x14ac:dyDescent="0.2">
      <c r="A45" s="18" t="s">
        <v>65</v>
      </c>
      <c r="B45" s="11">
        <v>43</v>
      </c>
      <c r="C45" s="11">
        <v>21</v>
      </c>
      <c r="D45" s="11">
        <v>100</v>
      </c>
      <c r="E45" s="11" t="s">
        <v>82</v>
      </c>
      <c r="F45" s="16"/>
      <c r="G45" s="16"/>
      <c r="H45" s="38"/>
      <c r="I45" s="38"/>
    </row>
    <row r="46" spans="1:9" s="20" customFormat="1" ht="12.75" customHeight="1" x14ac:dyDescent="0.2">
      <c r="A46" s="18" t="s">
        <v>67</v>
      </c>
      <c r="B46" s="11">
        <v>43</v>
      </c>
      <c r="C46" s="11">
        <v>21</v>
      </c>
      <c r="D46" s="11">
        <v>200</v>
      </c>
      <c r="E46" s="11" t="s">
        <v>83</v>
      </c>
      <c r="F46" s="19"/>
      <c r="G46" s="19"/>
      <c r="H46" s="37"/>
      <c r="I46" s="37"/>
    </row>
    <row r="47" spans="1:9" s="20" customFormat="1" ht="12.75" customHeight="1" x14ac:dyDescent="0.2">
      <c r="A47" s="18" t="s">
        <v>69</v>
      </c>
      <c r="B47" s="11">
        <v>43</v>
      </c>
      <c r="C47" s="11">
        <v>22</v>
      </c>
      <c r="D47" s="11" t="s">
        <v>13</v>
      </c>
      <c r="E47" s="11" t="s">
        <v>84</v>
      </c>
      <c r="F47" s="19">
        <f>+F48+F49</f>
        <v>0</v>
      </c>
      <c r="G47" s="19">
        <f>+G48+G49</f>
        <v>0</v>
      </c>
      <c r="H47" s="19">
        <f>+H48+H49</f>
        <v>0</v>
      </c>
      <c r="I47" s="19">
        <f>+I48+I49</f>
        <v>0</v>
      </c>
    </row>
    <row r="48" spans="1:9" s="17" customFormat="1" ht="12.75" customHeight="1" x14ac:dyDescent="0.2">
      <c r="A48" s="18" t="s">
        <v>71</v>
      </c>
      <c r="B48" s="11">
        <v>43</v>
      </c>
      <c r="C48" s="11">
        <v>22</v>
      </c>
      <c r="D48" s="11">
        <v>100</v>
      </c>
      <c r="E48" s="11" t="s">
        <v>85</v>
      </c>
      <c r="F48" s="16"/>
      <c r="G48" s="16"/>
      <c r="H48" s="38"/>
      <c r="I48" s="38"/>
    </row>
    <row r="49" spans="1:9" s="20" customFormat="1" ht="12.75" customHeight="1" x14ac:dyDescent="0.2">
      <c r="A49" s="18" t="s">
        <v>86</v>
      </c>
      <c r="B49" s="11">
        <v>43</v>
      </c>
      <c r="C49" s="11">
        <v>22</v>
      </c>
      <c r="D49" s="11">
        <v>900</v>
      </c>
      <c r="E49" s="11" t="s">
        <v>87</v>
      </c>
      <c r="F49" s="19"/>
      <c r="G49" s="19"/>
      <c r="H49" s="37"/>
      <c r="I49" s="37"/>
    </row>
    <row r="50" spans="1:9" s="17" customFormat="1" ht="14.25" customHeight="1" x14ac:dyDescent="0.2">
      <c r="A50" s="18" t="s">
        <v>88</v>
      </c>
      <c r="B50" s="11">
        <v>43</v>
      </c>
      <c r="C50" s="11">
        <v>29</v>
      </c>
      <c r="D50" s="11" t="s">
        <v>13</v>
      </c>
      <c r="E50" s="11" t="s">
        <v>89</v>
      </c>
      <c r="F50" s="16"/>
      <c r="G50" s="16"/>
      <c r="H50" s="38"/>
      <c r="I50" s="38"/>
    </row>
    <row r="51" spans="1:9" s="23" customFormat="1" x14ac:dyDescent="0.2">
      <c r="A51" s="21" t="s">
        <v>90</v>
      </c>
      <c r="B51" s="7" t="s">
        <v>44</v>
      </c>
      <c r="C51" s="7" t="s">
        <v>44</v>
      </c>
      <c r="D51" s="7" t="s">
        <v>44</v>
      </c>
      <c r="E51" s="7" t="s">
        <v>91</v>
      </c>
      <c r="F51" s="22">
        <f>+F34+F43</f>
        <v>0</v>
      </c>
      <c r="G51" s="22">
        <f>+G34+G43</f>
        <v>0</v>
      </c>
      <c r="H51" s="22">
        <f>+H34+H43</f>
        <v>0</v>
      </c>
      <c r="I51" s="22">
        <f>+I34+I43</f>
        <v>0</v>
      </c>
    </row>
    <row r="52" spans="1:9" s="9" customFormat="1" ht="15.75" customHeight="1" x14ac:dyDescent="0.25">
      <c r="A52" s="6" t="s">
        <v>92</v>
      </c>
      <c r="B52" s="7">
        <v>42</v>
      </c>
      <c r="C52" s="7" t="s">
        <v>93</v>
      </c>
      <c r="D52" s="7" t="s">
        <v>13</v>
      </c>
      <c r="E52" s="7" t="s">
        <v>47</v>
      </c>
      <c r="F52" s="8">
        <f>F53+F56+F62+F78+F91+F109</f>
        <v>3076607</v>
      </c>
      <c r="G52" s="8" t="s">
        <v>94</v>
      </c>
      <c r="H52" s="8">
        <f>H53+H56+H62+H78+H91+H109</f>
        <v>2483872.7999999998</v>
      </c>
      <c r="I52" s="8">
        <f>I53+I56+I62+I78+I91+I109</f>
        <v>0</v>
      </c>
    </row>
    <row r="53" spans="1:9" s="9" customFormat="1" ht="15.75" customHeight="1" x14ac:dyDescent="0.25">
      <c r="A53" s="10" t="s">
        <v>95</v>
      </c>
      <c r="B53" s="7">
        <v>42</v>
      </c>
      <c r="C53" s="7">
        <v>10</v>
      </c>
      <c r="D53" s="7" t="s">
        <v>13</v>
      </c>
      <c r="E53" s="11" t="s">
        <v>96</v>
      </c>
      <c r="F53" s="8">
        <f>F54+F55</f>
        <v>435919</v>
      </c>
      <c r="G53" s="8" t="s">
        <v>94</v>
      </c>
      <c r="H53" s="8">
        <f>H54+H55</f>
        <v>289121.2</v>
      </c>
      <c r="I53" s="8">
        <f>I54+I55</f>
        <v>0</v>
      </c>
    </row>
    <row r="54" spans="1:9" ht="15.75" customHeight="1" x14ac:dyDescent="0.25">
      <c r="A54" s="10" t="s">
        <v>97</v>
      </c>
      <c r="B54" s="11">
        <v>42</v>
      </c>
      <c r="C54" s="11">
        <v>11</v>
      </c>
      <c r="D54" s="11" t="s">
        <v>13</v>
      </c>
      <c r="E54" s="11" t="s">
        <v>98</v>
      </c>
      <c r="F54" s="12">
        <v>435919</v>
      </c>
      <c r="G54" s="8"/>
      <c r="H54" s="12">
        <v>289121.2</v>
      </c>
      <c r="I54" s="12"/>
    </row>
    <row r="55" spans="1:9" ht="15.75" customHeight="1" x14ac:dyDescent="0.25">
      <c r="A55" s="10" t="s">
        <v>99</v>
      </c>
      <c r="B55" s="11">
        <v>42</v>
      </c>
      <c r="C55" s="11">
        <v>12</v>
      </c>
      <c r="D55" s="11" t="s">
        <v>13</v>
      </c>
      <c r="E55" s="11" t="s">
        <v>100</v>
      </c>
      <c r="F55" s="12"/>
      <c r="G55" s="8" t="s">
        <v>94</v>
      </c>
      <c r="H55" s="12"/>
      <c r="I55" s="12"/>
    </row>
    <row r="56" spans="1:9" s="9" customFormat="1" ht="15.75" customHeight="1" x14ac:dyDescent="0.25">
      <c r="A56" s="10" t="s">
        <v>101</v>
      </c>
      <c r="B56" s="7">
        <v>42</v>
      </c>
      <c r="C56" s="7">
        <v>20</v>
      </c>
      <c r="D56" s="7" t="s">
        <v>13</v>
      </c>
      <c r="E56" s="11" t="s">
        <v>102</v>
      </c>
      <c r="F56" s="8">
        <f>F57+F58+F59+F60+F61</f>
        <v>251482</v>
      </c>
      <c r="G56" s="8" t="s">
        <v>94</v>
      </c>
      <c r="H56" s="8">
        <f>H57+H58+H59+H60+H61</f>
        <v>126780.9</v>
      </c>
      <c r="I56" s="8">
        <f>I57+I58+I59+I60+I61</f>
        <v>0</v>
      </c>
    </row>
    <row r="57" spans="1:9" ht="15.75" customHeight="1" x14ac:dyDescent="0.25">
      <c r="A57" s="10" t="s">
        <v>103</v>
      </c>
      <c r="B57" s="11">
        <v>42</v>
      </c>
      <c r="C57" s="11">
        <v>21</v>
      </c>
      <c r="D57" s="11" t="s">
        <v>13</v>
      </c>
      <c r="E57" s="11" t="s">
        <v>104</v>
      </c>
      <c r="F57" s="12">
        <v>80682</v>
      </c>
      <c r="G57" s="8" t="s">
        <v>94</v>
      </c>
      <c r="H57" s="12">
        <v>69290</v>
      </c>
      <c r="I57" s="12"/>
    </row>
    <row r="58" spans="1:9" ht="15.75" customHeight="1" x14ac:dyDescent="0.25">
      <c r="A58" s="10" t="s">
        <v>105</v>
      </c>
      <c r="B58" s="11">
        <v>42</v>
      </c>
      <c r="C58" s="11">
        <v>22</v>
      </c>
      <c r="D58" s="11" t="s">
        <v>13</v>
      </c>
      <c r="E58" s="11" t="s">
        <v>106</v>
      </c>
      <c r="F58" s="12"/>
      <c r="G58" s="8" t="s">
        <v>94</v>
      </c>
      <c r="H58" s="12"/>
      <c r="I58" s="12"/>
    </row>
    <row r="59" spans="1:9" ht="15.75" customHeight="1" x14ac:dyDescent="0.25">
      <c r="A59" s="10" t="s">
        <v>107</v>
      </c>
      <c r="B59" s="11">
        <v>42</v>
      </c>
      <c r="C59" s="11">
        <v>23</v>
      </c>
      <c r="D59" s="11" t="s">
        <v>13</v>
      </c>
      <c r="E59" s="11" t="s">
        <v>108</v>
      </c>
      <c r="F59" s="12">
        <v>160800</v>
      </c>
      <c r="G59" s="8" t="s">
        <v>94</v>
      </c>
      <c r="H59" s="12">
        <v>53998.2</v>
      </c>
      <c r="I59" s="12"/>
    </row>
    <row r="60" spans="1:9" ht="15.75" customHeight="1" x14ac:dyDescent="0.25">
      <c r="A60" s="10" t="s">
        <v>109</v>
      </c>
      <c r="B60" s="11">
        <v>42</v>
      </c>
      <c r="C60" s="11">
        <v>24</v>
      </c>
      <c r="D60" s="11" t="s">
        <v>13</v>
      </c>
      <c r="E60" s="11" t="s">
        <v>110</v>
      </c>
      <c r="F60" s="12">
        <v>7000</v>
      </c>
      <c r="G60" s="8" t="s">
        <v>94</v>
      </c>
      <c r="H60" s="12">
        <v>1880.3</v>
      </c>
      <c r="I60" s="12"/>
    </row>
    <row r="61" spans="1:9" ht="28.5" customHeight="1" x14ac:dyDescent="0.25">
      <c r="A61" s="10" t="s">
        <v>111</v>
      </c>
      <c r="B61" s="11">
        <v>42</v>
      </c>
      <c r="C61" s="11">
        <v>25</v>
      </c>
      <c r="D61" s="11" t="s">
        <v>13</v>
      </c>
      <c r="E61" s="11" t="s">
        <v>112</v>
      </c>
      <c r="F61" s="12">
        <v>3000</v>
      </c>
      <c r="G61" s="8" t="s">
        <v>94</v>
      </c>
      <c r="H61" s="12">
        <v>1612.4</v>
      </c>
      <c r="I61" s="12"/>
    </row>
    <row r="62" spans="1:9" s="9" customFormat="1" ht="15.75" customHeight="1" x14ac:dyDescent="0.25">
      <c r="A62" s="10" t="s">
        <v>113</v>
      </c>
      <c r="B62" s="7">
        <v>42</v>
      </c>
      <c r="C62" s="7">
        <v>30</v>
      </c>
      <c r="D62" s="7" t="s">
        <v>13</v>
      </c>
      <c r="E62" s="11" t="s">
        <v>114</v>
      </c>
      <c r="F62" s="8">
        <f>+F63+F64+F67+F70+F77</f>
        <v>170000</v>
      </c>
      <c r="G62" s="8" t="s">
        <v>94</v>
      </c>
      <c r="H62" s="8">
        <f>+H63+H64+H67+H70+H77</f>
        <v>128382.79999999999</v>
      </c>
      <c r="I62" s="8">
        <f>+I63+I64+I67+I70+I77</f>
        <v>0</v>
      </c>
    </row>
    <row r="63" spans="1:9" s="9" customFormat="1" ht="15.75" customHeight="1" x14ac:dyDescent="0.25">
      <c r="A63" s="6" t="s">
        <v>115</v>
      </c>
      <c r="B63" s="7">
        <v>42</v>
      </c>
      <c r="C63" s="7">
        <v>31</v>
      </c>
      <c r="D63" s="7" t="s">
        <v>13</v>
      </c>
      <c r="E63" s="7" t="s">
        <v>116</v>
      </c>
      <c r="F63" s="8"/>
      <c r="G63" s="8" t="s">
        <v>94</v>
      </c>
      <c r="H63" s="8"/>
      <c r="I63" s="8"/>
    </row>
    <row r="64" spans="1:9" s="9" customFormat="1" ht="15.75" customHeight="1" x14ac:dyDescent="0.25">
      <c r="A64" s="6" t="s">
        <v>63</v>
      </c>
      <c r="B64" s="7">
        <v>42</v>
      </c>
      <c r="C64" s="7">
        <v>32</v>
      </c>
      <c r="D64" s="7" t="s">
        <v>13</v>
      </c>
      <c r="E64" s="7" t="s">
        <v>117</v>
      </c>
      <c r="F64" s="8">
        <f>F65+F66</f>
        <v>0</v>
      </c>
      <c r="G64" s="8" t="s">
        <v>94</v>
      </c>
      <c r="H64" s="8">
        <f>H65+H66</f>
        <v>0</v>
      </c>
      <c r="I64" s="8">
        <f>I65+I66</f>
        <v>0</v>
      </c>
    </row>
    <row r="65" spans="1:9" ht="15.75" customHeight="1" x14ac:dyDescent="0.25">
      <c r="A65" s="10" t="s">
        <v>65</v>
      </c>
      <c r="B65" s="11">
        <v>42</v>
      </c>
      <c r="C65" s="11">
        <v>32</v>
      </c>
      <c r="D65" s="11">
        <v>100</v>
      </c>
      <c r="E65" s="11" t="s">
        <v>118</v>
      </c>
      <c r="F65" s="12"/>
      <c r="G65" s="8" t="s">
        <v>94</v>
      </c>
      <c r="H65" s="12"/>
      <c r="I65" s="12"/>
    </row>
    <row r="66" spans="1:9" ht="15.75" customHeight="1" x14ac:dyDescent="0.25">
      <c r="A66" s="10" t="s">
        <v>67</v>
      </c>
      <c r="B66" s="11">
        <v>42</v>
      </c>
      <c r="C66" s="11">
        <v>32</v>
      </c>
      <c r="D66" s="11">
        <v>200</v>
      </c>
      <c r="E66" s="11" t="s">
        <v>119</v>
      </c>
      <c r="F66" s="12"/>
      <c r="G66" s="8" t="s">
        <v>94</v>
      </c>
      <c r="H66" s="12"/>
      <c r="I66" s="12"/>
    </row>
    <row r="67" spans="1:9" s="9" customFormat="1" ht="15.75" customHeight="1" x14ac:dyDescent="0.25">
      <c r="A67" s="6" t="s">
        <v>120</v>
      </c>
      <c r="B67" s="7">
        <v>42</v>
      </c>
      <c r="C67" s="7">
        <v>33</v>
      </c>
      <c r="D67" s="7" t="s">
        <v>13</v>
      </c>
      <c r="E67" s="7" t="s">
        <v>121</v>
      </c>
      <c r="F67" s="8">
        <f>+F68+F69</f>
        <v>0</v>
      </c>
      <c r="G67" s="8" t="s">
        <v>94</v>
      </c>
      <c r="H67" s="8">
        <f>+H68+H69</f>
        <v>0</v>
      </c>
      <c r="I67" s="8">
        <f>+I68+I69</f>
        <v>0</v>
      </c>
    </row>
    <row r="68" spans="1:9" ht="15.75" customHeight="1" x14ac:dyDescent="0.25">
      <c r="A68" s="10" t="s">
        <v>71</v>
      </c>
      <c r="B68" s="11">
        <v>42</v>
      </c>
      <c r="C68" s="11">
        <v>33</v>
      </c>
      <c r="D68" s="11">
        <v>100</v>
      </c>
      <c r="E68" s="11" t="s">
        <v>122</v>
      </c>
      <c r="F68" s="12"/>
      <c r="G68" s="8" t="s">
        <v>94</v>
      </c>
      <c r="H68" s="12"/>
      <c r="I68" s="12"/>
    </row>
    <row r="69" spans="1:9" ht="15.75" customHeight="1" x14ac:dyDescent="0.25">
      <c r="A69" s="10" t="s">
        <v>86</v>
      </c>
      <c r="B69" s="11">
        <v>42</v>
      </c>
      <c r="C69" s="11">
        <v>33</v>
      </c>
      <c r="D69" s="11">
        <v>900</v>
      </c>
      <c r="E69" s="11" t="s">
        <v>123</v>
      </c>
      <c r="F69" s="12"/>
      <c r="G69" s="8" t="s">
        <v>94</v>
      </c>
      <c r="H69" s="12"/>
      <c r="I69" s="12"/>
    </row>
    <row r="70" spans="1:9" s="9" customFormat="1" ht="15.75" customHeight="1" x14ac:dyDescent="0.25">
      <c r="A70" s="10" t="s">
        <v>124</v>
      </c>
      <c r="B70" s="7">
        <v>42</v>
      </c>
      <c r="C70" s="7">
        <v>34</v>
      </c>
      <c r="D70" s="7" t="s">
        <v>13</v>
      </c>
      <c r="E70" s="11" t="s">
        <v>125</v>
      </c>
      <c r="F70" s="8">
        <f>F71+F72</f>
        <v>170000</v>
      </c>
      <c r="G70" s="8" t="s">
        <v>94</v>
      </c>
      <c r="H70" s="8">
        <f>H71+H72</f>
        <v>128382.79999999999</v>
      </c>
      <c r="I70" s="8">
        <f>I71+I72</f>
        <v>0</v>
      </c>
    </row>
    <row r="71" spans="1:9" ht="15.75" customHeight="1" x14ac:dyDescent="0.25">
      <c r="A71" s="10" t="s">
        <v>126</v>
      </c>
      <c r="B71" s="11">
        <v>42</v>
      </c>
      <c r="C71" s="11">
        <v>34</v>
      </c>
      <c r="D71" s="11">
        <v>100</v>
      </c>
      <c r="E71" s="11" t="s">
        <v>127</v>
      </c>
      <c r="F71" s="12">
        <v>140000</v>
      </c>
      <c r="G71" s="8" t="s">
        <v>94</v>
      </c>
      <c r="H71" s="12">
        <v>108774.39999999999</v>
      </c>
      <c r="I71" s="12"/>
    </row>
    <row r="72" spans="1:9" s="9" customFormat="1" ht="15.75" customHeight="1" x14ac:dyDescent="0.25">
      <c r="A72" s="10" t="s">
        <v>128</v>
      </c>
      <c r="B72" s="11">
        <v>42</v>
      </c>
      <c r="C72" s="11">
        <v>34</v>
      </c>
      <c r="D72" s="11">
        <v>900</v>
      </c>
      <c r="E72" s="11" t="s">
        <v>129</v>
      </c>
      <c r="F72" s="8">
        <f>F73+F74+F75+F76</f>
        <v>30000</v>
      </c>
      <c r="G72" s="8" t="s">
        <v>94</v>
      </c>
      <c r="H72" s="8">
        <f>H73+H74+H75+H76</f>
        <v>19608.400000000001</v>
      </c>
      <c r="I72" s="8">
        <f>I73+I74+I75+I76</f>
        <v>0</v>
      </c>
    </row>
    <row r="73" spans="1:9" ht="15.75" customHeight="1" x14ac:dyDescent="0.25">
      <c r="A73" s="10" t="s">
        <v>130</v>
      </c>
      <c r="B73" s="11">
        <v>42</v>
      </c>
      <c r="C73" s="11">
        <v>34</v>
      </c>
      <c r="D73" s="11">
        <v>910</v>
      </c>
      <c r="E73" s="11" t="s">
        <v>131</v>
      </c>
      <c r="F73" s="12"/>
      <c r="G73" s="8" t="s">
        <v>94</v>
      </c>
      <c r="H73" s="12"/>
      <c r="I73" s="12"/>
    </row>
    <row r="74" spans="1:9" ht="15.75" customHeight="1" x14ac:dyDescent="0.25">
      <c r="A74" s="10" t="s">
        <v>132</v>
      </c>
      <c r="B74" s="11">
        <v>42</v>
      </c>
      <c r="C74" s="11">
        <v>34</v>
      </c>
      <c r="D74" s="11">
        <v>920</v>
      </c>
      <c r="E74" s="11" t="s">
        <v>133</v>
      </c>
      <c r="F74" s="12">
        <v>30000</v>
      </c>
      <c r="G74" s="8" t="s">
        <v>94</v>
      </c>
      <c r="H74" s="12">
        <v>19608.400000000001</v>
      </c>
      <c r="I74" s="12"/>
    </row>
    <row r="75" spans="1:9" ht="15.75" customHeight="1" x14ac:dyDescent="0.25">
      <c r="A75" s="10" t="s">
        <v>134</v>
      </c>
      <c r="B75" s="11">
        <v>42</v>
      </c>
      <c r="C75" s="11">
        <v>34</v>
      </c>
      <c r="D75" s="11">
        <v>930</v>
      </c>
      <c r="E75" s="11" t="s">
        <v>135</v>
      </c>
      <c r="F75" s="12"/>
      <c r="G75" s="8" t="s">
        <v>94</v>
      </c>
      <c r="H75" s="12"/>
      <c r="I75" s="12"/>
    </row>
    <row r="76" spans="1:9" ht="15.75" customHeight="1" x14ac:dyDescent="0.25">
      <c r="A76" s="10" t="s">
        <v>136</v>
      </c>
      <c r="B76" s="11">
        <v>42</v>
      </c>
      <c r="C76" s="11">
        <v>34</v>
      </c>
      <c r="D76" s="11">
        <v>990</v>
      </c>
      <c r="E76" s="11" t="s">
        <v>137</v>
      </c>
      <c r="F76" s="12"/>
      <c r="G76" s="8" t="s">
        <v>94</v>
      </c>
      <c r="H76" s="12"/>
      <c r="I76" s="12"/>
    </row>
    <row r="77" spans="1:9" s="9" customFormat="1" ht="15.75" customHeight="1" x14ac:dyDescent="0.25">
      <c r="A77" s="6" t="s">
        <v>138</v>
      </c>
      <c r="B77" s="7">
        <v>42</v>
      </c>
      <c r="C77" s="7">
        <v>39</v>
      </c>
      <c r="D77" s="7" t="s">
        <v>13</v>
      </c>
      <c r="E77" s="7" t="s">
        <v>139</v>
      </c>
      <c r="F77" s="8"/>
      <c r="G77" s="8" t="s">
        <v>94</v>
      </c>
      <c r="H77" s="8"/>
      <c r="I77" s="8"/>
    </row>
    <row r="78" spans="1:9" s="9" customFormat="1" ht="15.75" customHeight="1" x14ac:dyDescent="0.25">
      <c r="A78" s="6" t="s">
        <v>140</v>
      </c>
      <c r="B78" s="7">
        <v>42</v>
      </c>
      <c r="C78" s="7">
        <v>40</v>
      </c>
      <c r="D78" s="7" t="s">
        <v>13</v>
      </c>
      <c r="E78" s="7" t="s">
        <v>141</v>
      </c>
      <c r="F78" s="8">
        <f>+F79+F80+F83+F84+F90</f>
        <v>0</v>
      </c>
      <c r="G78" s="8" t="s">
        <v>94</v>
      </c>
      <c r="H78" s="8">
        <f>+H79+H80+H83+H84+H90</f>
        <v>0</v>
      </c>
      <c r="I78" s="8">
        <f>+I79+I80+I83+I84+I90</f>
        <v>0</v>
      </c>
    </row>
    <row r="79" spans="1:9" ht="15.75" customHeight="1" x14ac:dyDescent="0.25">
      <c r="A79" s="10" t="s">
        <v>115</v>
      </c>
      <c r="B79" s="11">
        <v>42</v>
      </c>
      <c r="C79" s="11">
        <v>41</v>
      </c>
      <c r="D79" s="11" t="s">
        <v>13</v>
      </c>
      <c r="E79" s="11" t="s">
        <v>142</v>
      </c>
      <c r="F79" s="12"/>
      <c r="G79" s="8" t="s">
        <v>94</v>
      </c>
      <c r="H79" s="12"/>
      <c r="I79" s="12"/>
    </row>
    <row r="80" spans="1:9" s="9" customFormat="1" ht="15.75" customHeight="1" x14ac:dyDescent="0.25">
      <c r="A80" s="6" t="s">
        <v>63</v>
      </c>
      <c r="B80" s="7">
        <v>42</v>
      </c>
      <c r="C80" s="7">
        <v>42</v>
      </c>
      <c r="D80" s="7" t="s">
        <v>13</v>
      </c>
      <c r="E80" s="7" t="s">
        <v>143</v>
      </c>
      <c r="F80" s="8">
        <f>F81+F82</f>
        <v>0</v>
      </c>
      <c r="G80" s="8" t="s">
        <v>94</v>
      </c>
      <c r="H80" s="8">
        <f>H81+H82</f>
        <v>0</v>
      </c>
      <c r="I80" s="8">
        <f>I81+I82</f>
        <v>0</v>
      </c>
    </row>
    <row r="81" spans="1:9" ht="15.75" customHeight="1" x14ac:dyDescent="0.25">
      <c r="A81" s="10" t="s">
        <v>65</v>
      </c>
      <c r="B81" s="11">
        <v>42</v>
      </c>
      <c r="C81" s="11">
        <v>42</v>
      </c>
      <c r="D81" s="11">
        <v>100</v>
      </c>
      <c r="E81" s="11" t="s">
        <v>144</v>
      </c>
      <c r="F81" s="12"/>
      <c r="G81" s="8" t="s">
        <v>94</v>
      </c>
      <c r="H81" s="12"/>
      <c r="I81" s="12"/>
    </row>
    <row r="82" spans="1:9" ht="15.75" customHeight="1" x14ac:dyDescent="0.25">
      <c r="A82" s="10" t="s">
        <v>67</v>
      </c>
      <c r="B82" s="11">
        <v>42</v>
      </c>
      <c r="C82" s="11">
        <v>42</v>
      </c>
      <c r="D82" s="11">
        <v>200</v>
      </c>
      <c r="E82" s="11" t="s">
        <v>145</v>
      </c>
      <c r="F82" s="12"/>
      <c r="G82" s="8" t="s">
        <v>94</v>
      </c>
      <c r="H82" s="12"/>
      <c r="I82" s="12"/>
    </row>
    <row r="83" spans="1:9" s="9" customFormat="1" ht="15.75" customHeight="1" x14ac:dyDescent="0.25">
      <c r="A83" s="6" t="s">
        <v>120</v>
      </c>
      <c r="B83" s="7">
        <v>42</v>
      </c>
      <c r="C83" s="7">
        <v>43</v>
      </c>
      <c r="D83" s="7" t="s">
        <v>13</v>
      </c>
      <c r="E83" s="7" t="s">
        <v>146</v>
      </c>
      <c r="F83" s="8"/>
      <c r="G83" s="8" t="s">
        <v>94</v>
      </c>
      <c r="H83" s="8"/>
      <c r="I83" s="8"/>
    </row>
    <row r="84" spans="1:9" s="9" customFormat="1" ht="15.75" customHeight="1" x14ac:dyDescent="0.25">
      <c r="A84" s="6" t="s">
        <v>124</v>
      </c>
      <c r="B84" s="7">
        <v>42</v>
      </c>
      <c r="C84" s="7">
        <v>44</v>
      </c>
      <c r="D84" s="7" t="s">
        <v>13</v>
      </c>
      <c r="E84" s="7" t="s">
        <v>147</v>
      </c>
      <c r="F84" s="8">
        <f>+F85+F86</f>
        <v>0</v>
      </c>
      <c r="G84" s="8" t="s">
        <v>94</v>
      </c>
      <c r="H84" s="8">
        <f>+H85+H86</f>
        <v>0</v>
      </c>
      <c r="I84" s="8">
        <f>+I85+I86</f>
        <v>0</v>
      </c>
    </row>
    <row r="85" spans="1:9" ht="15.75" customHeight="1" x14ac:dyDescent="0.25">
      <c r="A85" s="10" t="s">
        <v>126</v>
      </c>
      <c r="B85" s="11">
        <v>42</v>
      </c>
      <c r="C85" s="11">
        <v>44</v>
      </c>
      <c r="D85" s="11">
        <v>100</v>
      </c>
      <c r="E85" s="11" t="s">
        <v>148</v>
      </c>
      <c r="F85" s="12"/>
      <c r="G85" s="8" t="s">
        <v>94</v>
      </c>
      <c r="H85" s="12"/>
      <c r="I85" s="12"/>
    </row>
    <row r="86" spans="1:9" s="9" customFormat="1" ht="15.75" customHeight="1" x14ac:dyDescent="0.25">
      <c r="A86" s="6" t="s">
        <v>136</v>
      </c>
      <c r="B86" s="7">
        <v>42</v>
      </c>
      <c r="C86" s="7">
        <v>44</v>
      </c>
      <c r="D86" s="7">
        <v>900</v>
      </c>
      <c r="E86" s="7" t="s">
        <v>149</v>
      </c>
      <c r="F86" s="8">
        <f>+F87+F88+F89</f>
        <v>0</v>
      </c>
      <c r="G86" s="8" t="s">
        <v>94</v>
      </c>
      <c r="H86" s="8">
        <f>+H87+H88+H89</f>
        <v>0</v>
      </c>
      <c r="I86" s="8">
        <f>+I87+I88+I89</f>
        <v>0</v>
      </c>
    </row>
    <row r="87" spans="1:9" ht="15.75" customHeight="1" x14ac:dyDescent="0.25">
      <c r="A87" s="10" t="s">
        <v>130</v>
      </c>
      <c r="B87" s="11">
        <v>42</v>
      </c>
      <c r="C87" s="11">
        <v>44</v>
      </c>
      <c r="D87" s="11">
        <v>910</v>
      </c>
      <c r="E87" s="11" t="s">
        <v>150</v>
      </c>
      <c r="F87" s="12"/>
      <c r="G87" s="8" t="s">
        <v>94</v>
      </c>
      <c r="H87" s="12"/>
      <c r="I87" s="12"/>
    </row>
    <row r="88" spans="1:9" ht="15.75" customHeight="1" x14ac:dyDescent="0.25">
      <c r="A88" s="10" t="s">
        <v>151</v>
      </c>
      <c r="B88" s="11">
        <v>42</v>
      </c>
      <c r="C88" s="11">
        <v>44</v>
      </c>
      <c r="D88" s="11">
        <v>920</v>
      </c>
      <c r="E88" s="11" t="s">
        <v>152</v>
      </c>
      <c r="F88" s="12"/>
      <c r="G88" s="8" t="s">
        <v>94</v>
      </c>
      <c r="H88" s="12"/>
      <c r="I88" s="12"/>
    </row>
    <row r="89" spans="1:9" ht="15.75" customHeight="1" x14ac:dyDescent="0.25">
      <c r="A89" s="10" t="s">
        <v>136</v>
      </c>
      <c r="B89" s="11">
        <v>42</v>
      </c>
      <c r="C89" s="11">
        <v>44</v>
      </c>
      <c r="D89" s="11">
        <v>990</v>
      </c>
      <c r="E89" s="11" t="s">
        <v>153</v>
      </c>
      <c r="F89" s="12"/>
      <c r="G89" s="8" t="s">
        <v>94</v>
      </c>
      <c r="H89" s="12"/>
      <c r="I89" s="12"/>
    </row>
    <row r="90" spans="1:9" ht="15.75" customHeight="1" x14ac:dyDescent="0.25">
      <c r="A90" s="10" t="s">
        <v>154</v>
      </c>
      <c r="B90" s="11">
        <v>42</v>
      </c>
      <c r="C90" s="11">
        <v>49</v>
      </c>
      <c r="D90" s="11" t="s">
        <v>13</v>
      </c>
      <c r="E90" s="11" t="s">
        <v>155</v>
      </c>
      <c r="F90" s="12"/>
      <c r="G90" s="8" t="s">
        <v>94</v>
      </c>
      <c r="H90" s="12"/>
      <c r="I90" s="12"/>
    </row>
    <row r="91" spans="1:9" s="9" customFormat="1" ht="15.75" customHeight="1" x14ac:dyDescent="0.25">
      <c r="A91" s="10" t="s">
        <v>156</v>
      </c>
      <c r="B91" s="7">
        <v>42</v>
      </c>
      <c r="C91" s="7">
        <v>50</v>
      </c>
      <c r="D91" s="7" t="s">
        <v>13</v>
      </c>
      <c r="E91" s="11" t="s">
        <v>157</v>
      </c>
      <c r="F91" s="8">
        <f>F92+F96</f>
        <v>224606</v>
      </c>
      <c r="G91" s="8" t="s">
        <v>94</v>
      </c>
      <c r="H91" s="8">
        <f>H92+H96</f>
        <v>161752.79999999999</v>
      </c>
      <c r="I91" s="8">
        <f>I92+I96</f>
        <v>0</v>
      </c>
    </row>
    <row r="92" spans="1:9" s="9" customFormat="1" ht="15.75" customHeight="1" x14ac:dyDescent="0.25">
      <c r="A92" s="10" t="s">
        <v>158</v>
      </c>
      <c r="B92" s="11">
        <v>42</v>
      </c>
      <c r="C92" s="11">
        <v>51</v>
      </c>
      <c r="D92" s="11" t="s">
        <v>13</v>
      </c>
      <c r="E92" s="11" t="s">
        <v>159</v>
      </c>
      <c r="F92" s="12">
        <f>F93+F94+F95</f>
        <v>0</v>
      </c>
      <c r="G92" s="8" t="s">
        <v>94</v>
      </c>
      <c r="H92" s="12">
        <f>H93+H94+H95</f>
        <v>0</v>
      </c>
      <c r="I92" s="12">
        <f>I93+I94+I95</f>
        <v>0</v>
      </c>
    </row>
    <row r="93" spans="1:9" ht="15.75" customHeight="1" x14ac:dyDescent="0.25">
      <c r="A93" s="10" t="s">
        <v>160</v>
      </c>
      <c r="B93" s="11">
        <v>42</v>
      </c>
      <c r="C93" s="11">
        <v>51</v>
      </c>
      <c r="D93" s="11">
        <v>100</v>
      </c>
      <c r="E93" s="11" t="s">
        <v>161</v>
      </c>
      <c r="F93" s="12"/>
      <c r="G93" s="8" t="s">
        <v>94</v>
      </c>
      <c r="H93" s="12"/>
      <c r="I93" s="12"/>
    </row>
    <row r="94" spans="1:9" ht="15.75" customHeight="1" x14ac:dyDescent="0.25">
      <c r="A94" s="10" t="s">
        <v>162</v>
      </c>
      <c r="B94" s="11">
        <v>42</v>
      </c>
      <c r="C94" s="11">
        <v>51</v>
      </c>
      <c r="D94" s="11">
        <v>200</v>
      </c>
      <c r="E94" s="11" t="s">
        <v>163</v>
      </c>
      <c r="F94" s="12"/>
      <c r="G94" s="8" t="s">
        <v>94</v>
      </c>
      <c r="H94" s="12"/>
      <c r="I94" s="12"/>
    </row>
    <row r="95" spans="1:9" ht="15.75" customHeight="1" x14ac:dyDescent="0.25">
      <c r="A95" s="10" t="s">
        <v>164</v>
      </c>
      <c r="B95" s="11">
        <v>42</v>
      </c>
      <c r="C95" s="11">
        <v>51</v>
      </c>
      <c r="D95" s="11">
        <v>900</v>
      </c>
      <c r="E95" s="11" t="s">
        <v>165</v>
      </c>
      <c r="F95" s="12"/>
      <c r="G95" s="8" t="s">
        <v>94</v>
      </c>
      <c r="H95" s="12"/>
      <c r="I95" s="12"/>
    </row>
    <row r="96" spans="1:9" s="9" customFormat="1" ht="15.75" customHeight="1" x14ac:dyDescent="0.25">
      <c r="A96" s="10" t="s">
        <v>166</v>
      </c>
      <c r="B96" s="7">
        <v>42</v>
      </c>
      <c r="C96" s="7">
        <v>52</v>
      </c>
      <c r="D96" s="7" t="s">
        <v>13</v>
      </c>
      <c r="E96" s="11" t="s">
        <v>167</v>
      </c>
      <c r="F96" s="8">
        <f>F97+F100+F101+F102+F106+F107+F108</f>
        <v>224606</v>
      </c>
      <c r="G96" s="8" t="s">
        <v>94</v>
      </c>
      <c r="H96" s="8">
        <f>H97+H100+H101+H102+H106+H107+H108</f>
        <v>161752.79999999999</v>
      </c>
      <c r="I96" s="8">
        <f>I97+I100+I101+I102+I106+I107+I108</f>
        <v>0</v>
      </c>
    </row>
    <row r="97" spans="1:9" s="9" customFormat="1" ht="15.75" customHeight="1" x14ac:dyDescent="0.25">
      <c r="A97" s="6" t="s">
        <v>168</v>
      </c>
      <c r="B97" s="7">
        <v>42</v>
      </c>
      <c r="C97" s="7">
        <v>52</v>
      </c>
      <c r="D97" s="7">
        <v>100</v>
      </c>
      <c r="E97" s="7" t="s">
        <v>169</v>
      </c>
      <c r="F97" s="35">
        <f>+F98+F99</f>
        <v>132800</v>
      </c>
      <c r="G97" s="8" t="s">
        <v>94</v>
      </c>
      <c r="H97" s="35">
        <f>+H98+H99</f>
        <v>108667</v>
      </c>
      <c r="I97" s="35">
        <f>+I98+I99</f>
        <v>0</v>
      </c>
    </row>
    <row r="98" spans="1:9" ht="15.75" customHeight="1" x14ac:dyDescent="0.25">
      <c r="A98" s="10" t="s">
        <v>170</v>
      </c>
      <c r="B98" s="11">
        <v>42</v>
      </c>
      <c r="C98" s="11">
        <v>52</v>
      </c>
      <c r="D98" s="11">
        <v>110</v>
      </c>
      <c r="E98" s="11" t="s">
        <v>171</v>
      </c>
      <c r="F98" s="12">
        <v>122000</v>
      </c>
      <c r="G98" s="8" t="s">
        <v>94</v>
      </c>
      <c r="H98" s="34">
        <v>99277.6</v>
      </c>
      <c r="I98" s="34"/>
    </row>
    <row r="99" spans="1:9" ht="15.75" customHeight="1" x14ac:dyDescent="0.25">
      <c r="A99" s="10" t="s">
        <v>172</v>
      </c>
      <c r="B99" s="11">
        <v>42</v>
      </c>
      <c r="C99" s="11">
        <v>52</v>
      </c>
      <c r="D99" s="11">
        <v>120</v>
      </c>
      <c r="E99" s="11" t="s">
        <v>173</v>
      </c>
      <c r="F99" s="12">
        <v>10800</v>
      </c>
      <c r="G99" s="8" t="s">
        <v>94</v>
      </c>
      <c r="H99" s="34">
        <v>9389.4</v>
      </c>
      <c r="I99" s="34"/>
    </row>
    <row r="100" spans="1:9" ht="15.75" customHeight="1" x14ac:dyDescent="0.25">
      <c r="A100" s="10" t="s">
        <v>174</v>
      </c>
      <c r="B100" s="11">
        <v>42</v>
      </c>
      <c r="C100" s="11">
        <v>52</v>
      </c>
      <c r="D100" s="11">
        <v>200</v>
      </c>
      <c r="E100" s="11" t="s">
        <v>175</v>
      </c>
      <c r="F100" s="12"/>
      <c r="G100" s="8" t="s">
        <v>94</v>
      </c>
      <c r="H100" s="12"/>
      <c r="I100" s="12"/>
    </row>
    <row r="101" spans="1:9" ht="15.75" customHeight="1" x14ac:dyDescent="0.25">
      <c r="A101" s="10" t="s">
        <v>176</v>
      </c>
      <c r="B101" s="11">
        <v>42</v>
      </c>
      <c r="C101" s="11">
        <v>52</v>
      </c>
      <c r="D101" s="11">
        <v>300</v>
      </c>
      <c r="E101" s="11" t="s">
        <v>177</v>
      </c>
      <c r="F101" s="12"/>
      <c r="G101" s="8" t="s">
        <v>94</v>
      </c>
      <c r="H101" s="12"/>
      <c r="I101" s="12"/>
    </row>
    <row r="102" spans="1:9" s="9" customFormat="1" ht="27.75" customHeight="1" x14ac:dyDescent="0.25">
      <c r="A102" s="6" t="s">
        <v>178</v>
      </c>
      <c r="B102" s="7">
        <v>42</v>
      </c>
      <c r="C102" s="7">
        <v>52</v>
      </c>
      <c r="D102" s="7">
        <v>400</v>
      </c>
      <c r="E102" s="7" t="s">
        <v>179</v>
      </c>
      <c r="F102" s="8">
        <f>F103+F104+F105</f>
        <v>0</v>
      </c>
      <c r="G102" s="8" t="s">
        <v>94</v>
      </c>
      <c r="H102" s="8">
        <f>H103+H104+H105</f>
        <v>0</v>
      </c>
      <c r="I102" s="8"/>
    </row>
    <row r="103" spans="1:9" ht="15.75" customHeight="1" x14ac:dyDescent="0.25">
      <c r="A103" s="10" t="s">
        <v>180</v>
      </c>
      <c r="B103" s="11">
        <v>42</v>
      </c>
      <c r="C103" s="11">
        <v>52</v>
      </c>
      <c r="D103" s="11">
        <v>410</v>
      </c>
      <c r="E103" s="11" t="s">
        <v>181</v>
      </c>
      <c r="F103" s="12"/>
      <c r="G103" s="8" t="s">
        <v>94</v>
      </c>
      <c r="H103" s="12"/>
      <c r="I103" s="12"/>
    </row>
    <row r="104" spans="1:9" ht="15.75" customHeight="1" x14ac:dyDescent="0.25">
      <c r="A104" s="10" t="s">
        <v>182</v>
      </c>
      <c r="B104" s="11">
        <v>42</v>
      </c>
      <c r="C104" s="11">
        <v>52</v>
      </c>
      <c r="D104" s="11">
        <v>420</v>
      </c>
      <c r="E104" s="11" t="s">
        <v>183</v>
      </c>
      <c r="F104" s="12"/>
      <c r="G104" s="8" t="s">
        <v>94</v>
      </c>
      <c r="H104" s="12"/>
      <c r="I104" s="12"/>
    </row>
    <row r="105" spans="1:9" ht="27" customHeight="1" x14ac:dyDescent="0.25">
      <c r="A105" s="10" t="s">
        <v>184</v>
      </c>
      <c r="B105" s="11">
        <v>42</v>
      </c>
      <c r="C105" s="11">
        <v>52</v>
      </c>
      <c r="D105" s="11">
        <v>430</v>
      </c>
      <c r="E105" s="11" t="s">
        <v>185</v>
      </c>
      <c r="F105" s="12"/>
      <c r="G105" s="8" t="s">
        <v>94</v>
      </c>
      <c r="H105" s="12"/>
      <c r="I105" s="12"/>
    </row>
    <row r="106" spans="1:9" ht="15.75" customHeight="1" x14ac:dyDescent="0.25">
      <c r="A106" s="10" t="s">
        <v>186</v>
      </c>
      <c r="B106" s="11">
        <v>42</v>
      </c>
      <c r="C106" s="11">
        <v>52</v>
      </c>
      <c r="D106" s="11">
        <v>500</v>
      </c>
      <c r="E106" s="11" t="s">
        <v>187</v>
      </c>
      <c r="F106" s="12">
        <v>91806</v>
      </c>
      <c r="G106" s="8" t="s">
        <v>94</v>
      </c>
      <c r="H106" s="12">
        <v>53085.8</v>
      </c>
      <c r="I106" s="12"/>
    </row>
    <row r="107" spans="1:9" ht="15.75" customHeight="1" x14ac:dyDescent="0.25">
      <c r="A107" s="10" t="s">
        <v>188</v>
      </c>
      <c r="B107" s="11">
        <v>42</v>
      </c>
      <c r="C107" s="11">
        <v>52</v>
      </c>
      <c r="D107" s="11">
        <v>600</v>
      </c>
      <c r="E107" s="11" t="s">
        <v>189</v>
      </c>
      <c r="F107" s="12"/>
      <c r="G107" s="8" t="s">
        <v>94</v>
      </c>
      <c r="H107" s="12"/>
      <c r="I107" s="12"/>
    </row>
    <row r="108" spans="1:9" ht="15.75" customHeight="1" x14ac:dyDescent="0.25">
      <c r="A108" s="10" t="s">
        <v>190</v>
      </c>
      <c r="B108" s="11">
        <v>42</v>
      </c>
      <c r="C108" s="11">
        <v>52</v>
      </c>
      <c r="D108" s="11">
        <v>900</v>
      </c>
      <c r="E108" s="11" t="s">
        <v>191</v>
      </c>
      <c r="F108" s="12"/>
      <c r="G108" s="8" t="s">
        <v>94</v>
      </c>
      <c r="H108" s="12"/>
      <c r="I108" s="12"/>
    </row>
    <row r="109" spans="1:9" s="9" customFormat="1" ht="15.75" customHeight="1" x14ac:dyDescent="0.25">
      <c r="A109" s="10" t="s">
        <v>192</v>
      </c>
      <c r="B109" s="7">
        <v>42</v>
      </c>
      <c r="C109" s="7">
        <v>90</v>
      </c>
      <c r="D109" s="7" t="s">
        <v>13</v>
      </c>
      <c r="E109" s="11" t="s">
        <v>193</v>
      </c>
      <c r="F109" s="8">
        <f>F110+F111+F114+F115</f>
        <v>1994600</v>
      </c>
      <c r="G109" s="8" t="s">
        <v>94</v>
      </c>
      <c r="H109" s="8">
        <f>H110+H111+H114+H115</f>
        <v>1777835.1</v>
      </c>
      <c r="I109" s="8">
        <f>I110+I111+I114+I115</f>
        <v>0</v>
      </c>
    </row>
    <row r="110" spans="1:9" ht="15.75" customHeight="1" x14ac:dyDescent="0.25">
      <c r="A110" s="10" t="s">
        <v>194</v>
      </c>
      <c r="B110" s="11">
        <v>42</v>
      </c>
      <c r="C110" s="11">
        <v>91</v>
      </c>
      <c r="D110" s="11" t="s">
        <v>13</v>
      </c>
      <c r="E110" s="11" t="s">
        <v>195</v>
      </c>
      <c r="F110" s="12">
        <v>5000</v>
      </c>
      <c r="G110" s="8" t="s">
        <v>94</v>
      </c>
      <c r="H110" s="12">
        <v>4362.8999999999996</v>
      </c>
      <c r="I110" s="12"/>
    </row>
    <row r="111" spans="1:9" s="9" customFormat="1" ht="15.75" customHeight="1" x14ac:dyDescent="0.25">
      <c r="A111" s="10" t="s">
        <v>196</v>
      </c>
      <c r="B111" s="7">
        <v>42</v>
      </c>
      <c r="C111" s="7">
        <v>92</v>
      </c>
      <c r="D111" s="7" t="s">
        <v>13</v>
      </c>
      <c r="E111" s="11" t="s">
        <v>54</v>
      </c>
      <c r="F111" s="8">
        <f>F112+F113</f>
        <v>169000</v>
      </c>
      <c r="G111" s="8" t="s">
        <v>94</v>
      </c>
      <c r="H111" s="8">
        <f>H112+H113</f>
        <v>158664.20000000001</v>
      </c>
      <c r="I111" s="8">
        <f>I112+I113</f>
        <v>0</v>
      </c>
    </row>
    <row r="112" spans="1:9" ht="15.75" customHeight="1" x14ac:dyDescent="0.25">
      <c r="A112" s="10" t="s">
        <v>197</v>
      </c>
      <c r="B112" s="11">
        <v>42</v>
      </c>
      <c r="C112" s="11">
        <v>92</v>
      </c>
      <c r="D112" s="11">
        <v>100</v>
      </c>
      <c r="E112" s="11" t="s">
        <v>198</v>
      </c>
      <c r="F112" s="12">
        <v>18000</v>
      </c>
      <c r="G112" s="8" t="s">
        <v>94</v>
      </c>
      <c r="H112" s="12">
        <v>8634.2000000000007</v>
      </c>
      <c r="I112" s="12"/>
    </row>
    <row r="113" spans="1:9" ht="15.75" customHeight="1" x14ac:dyDescent="0.25">
      <c r="A113" s="10" t="s">
        <v>199</v>
      </c>
      <c r="B113" s="11">
        <v>42</v>
      </c>
      <c r="C113" s="11">
        <v>92</v>
      </c>
      <c r="D113" s="11">
        <v>200</v>
      </c>
      <c r="E113" s="11" t="s">
        <v>200</v>
      </c>
      <c r="F113" s="12">
        <v>151000</v>
      </c>
      <c r="G113" s="8" t="s">
        <v>94</v>
      </c>
      <c r="H113" s="12">
        <v>150030</v>
      </c>
      <c r="I113" s="12"/>
    </row>
    <row r="114" spans="1:9" ht="15.75" customHeight="1" x14ac:dyDescent="0.25">
      <c r="A114" s="10" t="s">
        <v>201</v>
      </c>
      <c r="B114" s="11">
        <v>42</v>
      </c>
      <c r="C114" s="11">
        <v>93</v>
      </c>
      <c r="D114" s="11" t="s">
        <v>13</v>
      </c>
      <c r="E114" s="11" t="s">
        <v>202</v>
      </c>
      <c r="F114" s="12">
        <v>762600</v>
      </c>
      <c r="G114" s="8" t="s">
        <v>94</v>
      </c>
      <c r="H114" s="12">
        <v>619463.4</v>
      </c>
      <c r="I114" s="12"/>
    </row>
    <row r="115" spans="1:9" s="9" customFormat="1" ht="15.75" customHeight="1" x14ac:dyDescent="0.25">
      <c r="A115" s="10" t="s">
        <v>203</v>
      </c>
      <c r="B115" s="7">
        <v>42</v>
      </c>
      <c r="C115" s="7">
        <v>99</v>
      </c>
      <c r="D115" s="7" t="s">
        <v>13</v>
      </c>
      <c r="E115" s="11" t="s">
        <v>204</v>
      </c>
      <c r="F115" s="8">
        <f>F116</f>
        <v>1058000</v>
      </c>
      <c r="G115" s="8" t="s">
        <v>94</v>
      </c>
      <c r="H115" s="8">
        <f>H116</f>
        <v>995344.6</v>
      </c>
      <c r="I115" s="8">
        <f>I116</f>
        <v>0</v>
      </c>
    </row>
    <row r="116" spans="1:9" ht="15.75" customHeight="1" x14ac:dyDescent="0.25">
      <c r="A116" s="10" t="s">
        <v>205</v>
      </c>
      <c r="B116" s="11">
        <v>42</v>
      </c>
      <c r="C116" s="11">
        <v>99</v>
      </c>
      <c r="D116" s="11">
        <v>990</v>
      </c>
      <c r="E116" s="11" t="s">
        <v>206</v>
      </c>
      <c r="F116" s="12">
        <v>1058000</v>
      </c>
      <c r="G116" s="8" t="s">
        <v>94</v>
      </c>
      <c r="H116" s="12">
        <v>995344.6</v>
      </c>
      <c r="I116" s="12"/>
    </row>
    <row r="117" spans="1:9" s="9" customFormat="1" ht="15.75" customHeight="1" x14ac:dyDescent="0.25">
      <c r="A117" s="6" t="s">
        <v>207</v>
      </c>
      <c r="B117" s="7">
        <v>43</v>
      </c>
      <c r="C117" s="7" t="s">
        <v>93</v>
      </c>
      <c r="D117" s="7" t="s">
        <v>13</v>
      </c>
      <c r="E117" s="7" t="s">
        <v>208</v>
      </c>
      <c r="F117" s="8">
        <f>+F118+F129+F140+F157</f>
        <v>417980</v>
      </c>
      <c r="G117" s="8" t="s">
        <v>94</v>
      </c>
      <c r="H117" s="8">
        <f>+H118+H129+H140+H157</f>
        <v>276091</v>
      </c>
      <c r="I117" s="8">
        <f>+I118+I129+I140+I157</f>
        <v>0</v>
      </c>
    </row>
    <row r="118" spans="1:9" ht="15.75" customHeight="1" x14ac:dyDescent="0.25">
      <c r="A118" s="10" t="s">
        <v>209</v>
      </c>
      <c r="B118" s="7">
        <v>43</v>
      </c>
      <c r="C118" s="7">
        <v>30</v>
      </c>
      <c r="D118" s="7" t="s">
        <v>13</v>
      </c>
      <c r="E118" s="11" t="s">
        <v>210</v>
      </c>
      <c r="F118" s="8">
        <f>F119+F122+F125+F128</f>
        <v>0</v>
      </c>
      <c r="G118" s="8" t="s">
        <v>94</v>
      </c>
      <c r="H118" s="8">
        <f>H119+H122+H125+H128</f>
        <v>0</v>
      </c>
      <c r="I118" s="8">
        <f>I119+I122+I125+I128</f>
        <v>0</v>
      </c>
    </row>
    <row r="119" spans="1:9" s="9" customFormat="1" ht="15.75" customHeight="1" x14ac:dyDescent="0.25">
      <c r="A119" s="6" t="s">
        <v>211</v>
      </c>
      <c r="B119" s="7">
        <v>43</v>
      </c>
      <c r="C119" s="7">
        <v>31</v>
      </c>
      <c r="D119" s="7" t="s">
        <v>13</v>
      </c>
      <c r="E119" s="7" t="s">
        <v>212</v>
      </c>
      <c r="F119" s="8">
        <f>F120+F121</f>
        <v>0</v>
      </c>
      <c r="G119" s="8" t="s">
        <v>94</v>
      </c>
      <c r="H119" s="8">
        <f>H120+H121</f>
        <v>0</v>
      </c>
      <c r="I119" s="8">
        <f>I120+I121</f>
        <v>0</v>
      </c>
    </row>
    <row r="120" spans="1:9" ht="15.75" customHeight="1" x14ac:dyDescent="0.25">
      <c r="A120" s="10" t="s">
        <v>65</v>
      </c>
      <c r="B120" s="11">
        <v>43</v>
      </c>
      <c r="C120" s="11">
        <v>31</v>
      </c>
      <c r="D120" s="11">
        <v>100</v>
      </c>
      <c r="E120" s="11" t="s">
        <v>213</v>
      </c>
      <c r="F120" s="12"/>
      <c r="G120" s="8" t="s">
        <v>94</v>
      </c>
      <c r="H120" s="12"/>
      <c r="I120" s="12"/>
    </row>
    <row r="121" spans="1:9" ht="15.75" customHeight="1" x14ac:dyDescent="0.25">
      <c r="A121" s="10" t="s">
        <v>67</v>
      </c>
      <c r="B121" s="11">
        <v>43</v>
      </c>
      <c r="C121" s="11">
        <v>31</v>
      </c>
      <c r="D121" s="11">
        <v>200</v>
      </c>
      <c r="E121" s="11" t="s">
        <v>214</v>
      </c>
      <c r="F121" s="12"/>
      <c r="G121" s="8" t="s">
        <v>94</v>
      </c>
      <c r="H121" s="12"/>
      <c r="I121" s="12"/>
    </row>
    <row r="122" spans="1:9" s="9" customFormat="1" ht="15.75" customHeight="1" x14ac:dyDescent="0.25">
      <c r="A122" s="6" t="s">
        <v>120</v>
      </c>
      <c r="B122" s="7">
        <v>43</v>
      </c>
      <c r="C122" s="7">
        <v>32</v>
      </c>
      <c r="D122" s="7" t="s">
        <v>13</v>
      </c>
      <c r="E122" s="7" t="s">
        <v>215</v>
      </c>
      <c r="F122" s="8">
        <f>F123+F124</f>
        <v>0</v>
      </c>
      <c r="G122" s="8" t="s">
        <v>94</v>
      </c>
      <c r="H122" s="8">
        <f>H123+H124</f>
        <v>0</v>
      </c>
      <c r="I122" s="8">
        <f>I123+I124</f>
        <v>0</v>
      </c>
    </row>
    <row r="123" spans="1:9" ht="15.75" customHeight="1" x14ac:dyDescent="0.25">
      <c r="A123" s="10" t="s">
        <v>71</v>
      </c>
      <c r="B123" s="11">
        <v>43</v>
      </c>
      <c r="C123" s="11">
        <v>32</v>
      </c>
      <c r="D123" s="11">
        <v>100</v>
      </c>
      <c r="E123" s="11" t="s">
        <v>216</v>
      </c>
      <c r="F123" s="12"/>
      <c r="G123" s="8" t="s">
        <v>94</v>
      </c>
      <c r="H123" s="12"/>
      <c r="I123" s="12"/>
    </row>
    <row r="124" spans="1:9" ht="15.75" customHeight="1" x14ac:dyDescent="0.25">
      <c r="A124" s="10" t="s">
        <v>86</v>
      </c>
      <c r="B124" s="11">
        <v>43</v>
      </c>
      <c r="C124" s="11">
        <v>32</v>
      </c>
      <c r="D124" s="11">
        <v>900</v>
      </c>
      <c r="E124" s="11" t="s">
        <v>217</v>
      </c>
      <c r="F124" s="12"/>
      <c r="G124" s="8" t="s">
        <v>94</v>
      </c>
      <c r="H124" s="12"/>
      <c r="I124" s="12"/>
    </row>
    <row r="125" spans="1:9" s="9" customFormat="1" ht="15.75" customHeight="1" x14ac:dyDescent="0.25">
      <c r="A125" s="6" t="s">
        <v>218</v>
      </c>
      <c r="B125" s="7">
        <v>43</v>
      </c>
      <c r="C125" s="7">
        <v>33</v>
      </c>
      <c r="D125" s="7" t="s">
        <v>13</v>
      </c>
      <c r="E125" s="7" t="s">
        <v>219</v>
      </c>
      <c r="F125" s="8">
        <f>F126+F127</f>
        <v>0</v>
      </c>
      <c r="G125" s="8" t="s">
        <v>94</v>
      </c>
      <c r="H125" s="8">
        <f>H126+H127</f>
        <v>0</v>
      </c>
      <c r="I125" s="8">
        <f>I126+I127</f>
        <v>0</v>
      </c>
    </row>
    <row r="126" spans="1:9" ht="15.75" customHeight="1" x14ac:dyDescent="0.25">
      <c r="A126" s="10" t="s">
        <v>126</v>
      </c>
      <c r="B126" s="11">
        <v>43</v>
      </c>
      <c r="C126" s="11">
        <v>33</v>
      </c>
      <c r="D126" s="11">
        <v>100</v>
      </c>
      <c r="E126" s="11" t="s">
        <v>220</v>
      </c>
      <c r="F126" s="12"/>
      <c r="G126" s="8" t="s">
        <v>94</v>
      </c>
      <c r="H126" s="12"/>
      <c r="I126" s="12"/>
    </row>
    <row r="127" spans="1:9" ht="15.75" customHeight="1" x14ac:dyDescent="0.25">
      <c r="A127" s="10" t="s">
        <v>136</v>
      </c>
      <c r="B127" s="11">
        <v>43</v>
      </c>
      <c r="C127" s="11">
        <v>33</v>
      </c>
      <c r="D127" s="11">
        <v>900</v>
      </c>
      <c r="E127" s="11" t="s">
        <v>221</v>
      </c>
      <c r="F127" s="12"/>
      <c r="G127" s="8" t="s">
        <v>94</v>
      </c>
      <c r="H127" s="12"/>
      <c r="I127" s="12"/>
    </row>
    <row r="128" spans="1:9" s="9" customFormat="1" ht="15.75" customHeight="1" x14ac:dyDescent="0.25">
      <c r="A128" s="6" t="s">
        <v>222</v>
      </c>
      <c r="B128" s="7">
        <v>43</v>
      </c>
      <c r="C128" s="7">
        <v>39</v>
      </c>
      <c r="D128" s="7" t="s">
        <v>13</v>
      </c>
      <c r="E128" s="7" t="s">
        <v>223</v>
      </c>
      <c r="F128" s="8"/>
      <c r="G128" s="8" t="s">
        <v>94</v>
      </c>
      <c r="H128" s="8"/>
      <c r="I128" s="12"/>
    </row>
    <row r="129" spans="1:9" s="9" customFormat="1" ht="15.75" customHeight="1" x14ac:dyDescent="0.25">
      <c r="A129" s="6" t="s">
        <v>224</v>
      </c>
      <c r="B129" s="7">
        <v>43</v>
      </c>
      <c r="C129" s="7">
        <v>40</v>
      </c>
      <c r="D129" s="7" t="s">
        <v>13</v>
      </c>
      <c r="E129" s="7" t="s">
        <v>225</v>
      </c>
      <c r="F129" s="8">
        <f>F130+F133+F136+F139</f>
        <v>0</v>
      </c>
      <c r="G129" s="8" t="s">
        <v>94</v>
      </c>
      <c r="H129" s="8">
        <f>H130+H133+H136+H139</f>
        <v>0</v>
      </c>
      <c r="I129" s="8">
        <f>I130+I133+I136+I139</f>
        <v>0</v>
      </c>
    </row>
    <row r="130" spans="1:9" s="9" customFormat="1" ht="15.75" customHeight="1" x14ac:dyDescent="0.25">
      <c r="A130" s="6" t="s">
        <v>211</v>
      </c>
      <c r="B130" s="7">
        <v>43</v>
      </c>
      <c r="C130" s="7">
        <v>41</v>
      </c>
      <c r="D130" s="7" t="s">
        <v>13</v>
      </c>
      <c r="E130" s="7" t="s">
        <v>226</v>
      </c>
      <c r="F130" s="8">
        <f>F131+F132</f>
        <v>0</v>
      </c>
      <c r="G130" s="8" t="s">
        <v>94</v>
      </c>
      <c r="H130" s="8">
        <f>H131+H132</f>
        <v>0</v>
      </c>
      <c r="I130" s="8">
        <f>I131+I132</f>
        <v>0</v>
      </c>
    </row>
    <row r="131" spans="1:9" ht="15.75" customHeight="1" x14ac:dyDescent="0.25">
      <c r="A131" s="10" t="s">
        <v>65</v>
      </c>
      <c r="B131" s="11">
        <v>43</v>
      </c>
      <c r="C131" s="11">
        <v>41</v>
      </c>
      <c r="D131" s="11">
        <v>100</v>
      </c>
      <c r="E131" s="11" t="s">
        <v>227</v>
      </c>
      <c r="F131" s="12"/>
      <c r="G131" s="8" t="s">
        <v>94</v>
      </c>
      <c r="H131" s="12"/>
      <c r="I131" s="12"/>
    </row>
    <row r="132" spans="1:9" ht="15.75" customHeight="1" x14ac:dyDescent="0.25">
      <c r="A132" s="10" t="s">
        <v>67</v>
      </c>
      <c r="B132" s="11">
        <v>43</v>
      </c>
      <c r="C132" s="11">
        <v>41</v>
      </c>
      <c r="D132" s="11">
        <v>200</v>
      </c>
      <c r="E132" s="11" t="s">
        <v>228</v>
      </c>
      <c r="F132" s="12"/>
      <c r="G132" s="8" t="s">
        <v>94</v>
      </c>
      <c r="H132" s="12"/>
      <c r="I132" s="12"/>
    </row>
    <row r="133" spans="1:9" s="9" customFormat="1" ht="15.75" customHeight="1" x14ac:dyDescent="0.25">
      <c r="A133" s="6" t="s">
        <v>120</v>
      </c>
      <c r="B133" s="7">
        <v>43</v>
      </c>
      <c r="C133" s="7">
        <v>42</v>
      </c>
      <c r="D133" s="7" t="s">
        <v>13</v>
      </c>
      <c r="E133" s="7" t="s">
        <v>229</v>
      </c>
      <c r="F133" s="8">
        <f>F134+F135</f>
        <v>0</v>
      </c>
      <c r="G133" s="8" t="s">
        <v>94</v>
      </c>
      <c r="H133" s="8">
        <f>H134+H135</f>
        <v>0</v>
      </c>
      <c r="I133" s="8">
        <f>I134+I135</f>
        <v>0</v>
      </c>
    </row>
    <row r="134" spans="1:9" ht="15.75" customHeight="1" x14ac:dyDescent="0.25">
      <c r="A134" s="10" t="s">
        <v>71</v>
      </c>
      <c r="B134" s="11">
        <v>43</v>
      </c>
      <c r="C134" s="11">
        <v>42</v>
      </c>
      <c r="D134" s="11">
        <v>100</v>
      </c>
      <c r="E134" s="11" t="s">
        <v>230</v>
      </c>
      <c r="F134" s="12"/>
      <c r="G134" s="8" t="s">
        <v>94</v>
      </c>
      <c r="H134" s="12"/>
      <c r="I134" s="12"/>
    </row>
    <row r="135" spans="1:9" ht="15.75" customHeight="1" x14ac:dyDescent="0.25">
      <c r="A135" s="10" t="s">
        <v>86</v>
      </c>
      <c r="B135" s="11">
        <v>43</v>
      </c>
      <c r="C135" s="11">
        <v>42</v>
      </c>
      <c r="D135" s="11">
        <v>900</v>
      </c>
      <c r="E135" s="11" t="s">
        <v>231</v>
      </c>
      <c r="F135" s="12"/>
      <c r="G135" s="8" t="s">
        <v>94</v>
      </c>
      <c r="H135" s="12"/>
      <c r="I135" s="12"/>
    </row>
    <row r="136" spans="1:9" s="9" customFormat="1" ht="15.75" customHeight="1" x14ac:dyDescent="0.25">
      <c r="A136" s="6" t="s">
        <v>218</v>
      </c>
      <c r="B136" s="7">
        <v>43</v>
      </c>
      <c r="C136" s="7">
        <v>43</v>
      </c>
      <c r="D136" s="7" t="s">
        <v>13</v>
      </c>
      <c r="E136" s="7" t="s">
        <v>232</v>
      </c>
      <c r="F136" s="8">
        <f>F137+F138</f>
        <v>0</v>
      </c>
      <c r="G136" s="8" t="s">
        <v>94</v>
      </c>
      <c r="H136" s="8">
        <f>H137+H138</f>
        <v>0</v>
      </c>
      <c r="I136" s="8">
        <f>I137+I138</f>
        <v>0</v>
      </c>
    </row>
    <row r="137" spans="1:9" ht="15.75" customHeight="1" x14ac:dyDescent="0.25">
      <c r="A137" s="10" t="s">
        <v>126</v>
      </c>
      <c r="B137" s="11">
        <v>43</v>
      </c>
      <c r="C137" s="11">
        <v>43</v>
      </c>
      <c r="D137" s="11">
        <v>100</v>
      </c>
      <c r="E137" s="11" t="s">
        <v>233</v>
      </c>
      <c r="F137" s="12"/>
      <c r="G137" s="8" t="s">
        <v>94</v>
      </c>
      <c r="H137" s="12"/>
      <c r="I137" s="12"/>
    </row>
    <row r="138" spans="1:9" ht="15.75" customHeight="1" x14ac:dyDescent="0.25">
      <c r="A138" s="10" t="s">
        <v>136</v>
      </c>
      <c r="B138" s="11">
        <v>43</v>
      </c>
      <c r="C138" s="11">
        <v>43</v>
      </c>
      <c r="D138" s="11">
        <v>900</v>
      </c>
      <c r="E138" s="11" t="s">
        <v>234</v>
      </c>
      <c r="F138" s="12"/>
      <c r="G138" s="8" t="s">
        <v>94</v>
      </c>
      <c r="H138" s="12"/>
      <c r="I138" s="12"/>
    </row>
    <row r="139" spans="1:9" s="9" customFormat="1" ht="25.5" x14ac:dyDescent="0.25">
      <c r="A139" s="6" t="s">
        <v>235</v>
      </c>
      <c r="B139" s="7">
        <v>43</v>
      </c>
      <c r="C139" s="7">
        <v>49</v>
      </c>
      <c r="D139" s="7" t="s">
        <v>13</v>
      </c>
      <c r="E139" s="7" t="s">
        <v>236</v>
      </c>
      <c r="F139" s="8"/>
      <c r="G139" s="8" t="s">
        <v>94</v>
      </c>
      <c r="H139" s="8"/>
      <c r="I139" s="8"/>
    </row>
    <row r="140" spans="1:9" s="9" customFormat="1" ht="15.75" customHeight="1" x14ac:dyDescent="0.25">
      <c r="A140" s="6" t="s">
        <v>237</v>
      </c>
      <c r="B140" s="7">
        <v>43</v>
      </c>
      <c r="C140" s="7">
        <v>50</v>
      </c>
      <c r="D140" s="7" t="s">
        <v>13</v>
      </c>
      <c r="E140" s="7" t="s">
        <v>238</v>
      </c>
      <c r="F140" s="8">
        <f>F141+F142+F145+F146+F153</f>
        <v>417980</v>
      </c>
      <c r="G140" s="8" t="s">
        <v>94</v>
      </c>
      <c r="H140" s="8">
        <f>H141+H142+H145+H146+H153</f>
        <v>276091</v>
      </c>
      <c r="I140" s="8">
        <f>I141+I142+I145+I146+I153</f>
        <v>0</v>
      </c>
    </row>
    <row r="141" spans="1:9" s="9" customFormat="1" ht="15.75" customHeight="1" x14ac:dyDescent="0.25">
      <c r="A141" s="6" t="s">
        <v>115</v>
      </c>
      <c r="B141" s="7">
        <v>43</v>
      </c>
      <c r="C141" s="7">
        <v>51</v>
      </c>
      <c r="D141" s="7" t="s">
        <v>13</v>
      </c>
      <c r="E141" s="7" t="s">
        <v>239</v>
      </c>
      <c r="F141" s="8"/>
      <c r="G141" s="8" t="s">
        <v>94</v>
      </c>
      <c r="H141" s="8"/>
      <c r="I141" s="8"/>
    </row>
    <row r="142" spans="1:9" s="9" customFormat="1" ht="15.75" customHeight="1" x14ac:dyDescent="0.25">
      <c r="A142" s="6" t="s">
        <v>211</v>
      </c>
      <c r="B142" s="7">
        <v>43</v>
      </c>
      <c r="C142" s="7">
        <v>52</v>
      </c>
      <c r="D142" s="7" t="s">
        <v>13</v>
      </c>
      <c r="E142" s="7" t="s">
        <v>240</v>
      </c>
      <c r="F142" s="8">
        <f>F143+F144</f>
        <v>0</v>
      </c>
      <c r="G142" s="8" t="s">
        <v>94</v>
      </c>
      <c r="H142" s="8">
        <f>H143+H144</f>
        <v>0</v>
      </c>
      <c r="I142" s="8">
        <f>I143+I144</f>
        <v>0</v>
      </c>
    </row>
    <row r="143" spans="1:9" ht="15.75" customHeight="1" x14ac:dyDescent="0.25">
      <c r="A143" s="10" t="s">
        <v>65</v>
      </c>
      <c r="B143" s="11">
        <v>43</v>
      </c>
      <c r="C143" s="11">
        <v>52</v>
      </c>
      <c r="D143" s="11">
        <v>100</v>
      </c>
      <c r="E143" s="11" t="s">
        <v>241</v>
      </c>
      <c r="F143" s="12"/>
      <c r="G143" s="8" t="s">
        <v>94</v>
      </c>
      <c r="H143" s="12"/>
      <c r="I143" s="12"/>
    </row>
    <row r="144" spans="1:9" ht="15.75" customHeight="1" x14ac:dyDescent="0.25">
      <c r="A144" s="10" t="s">
        <v>67</v>
      </c>
      <c r="B144" s="11">
        <v>43</v>
      </c>
      <c r="C144" s="11">
        <v>52</v>
      </c>
      <c r="D144" s="11">
        <v>200</v>
      </c>
      <c r="E144" s="11" t="s">
        <v>242</v>
      </c>
      <c r="F144" s="12"/>
      <c r="G144" s="8" t="s">
        <v>94</v>
      </c>
      <c r="H144" s="12"/>
      <c r="I144" s="12"/>
    </row>
    <row r="145" spans="1:9" s="9" customFormat="1" ht="15.75" customHeight="1" x14ac:dyDescent="0.25">
      <c r="A145" s="6" t="s">
        <v>120</v>
      </c>
      <c r="B145" s="7">
        <v>43</v>
      </c>
      <c r="C145" s="7">
        <v>53</v>
      </c>
      <c r="D145" s="7" t="s">
        <v>13</v>
      </c>
      <c r="E145" s="7" t="s">
        <v>243</v>
      </c>
      <c r="F145" s="8"/>
      <c r="G145" s="8" t="s">
        <v>94</v>
      </c>
      <c r="H145" s="8"/>
      <c r="I145" s="12"/>
    </row>
    <row r="146" spans="1:9" s="9" customFormat="1" ht="15.75" customHeight="1" x14ac:dyDescent="0.25">
      <c r="A146" s="6" t="s">
        <v>124</v>
      </c>
      <c r="B146" s="7">
        <v>43</v>
      </c>
      <c r="C146" s="7">
        <v>54</v>
      </c>
      <c r="D146" s="7" t="s">
        <v>13</v>
      </c>
      <c r="E146" s="7" t="s">
        <v>244</v>
      </c>
      <c r="F146" s="8">
        <f>F147+F148</f>
        <v>375180</v>
      </c>
      <c r="G146" s="8" t="s">
        <v>94</v>
      </c>
      <c r="H146" s="8">
        <f>H147+H148</f>
        <v>276091</v>
      </c>
      <c r="I146" s="8">
        <f>I147+I148</f>
        <v>0</v>
      </c>
    </row>
    <row r="147" spans="1:9" ht="15.75" customHeight="1" x14ac:dyDescent="0.25">
      <c r="A147" s="10" t="s">
        <v>126</v>
      </c>
      <c r="B147" s="11">
        <v>43</v>
      </c>
      <c r="C147" s="11">
        <v>54</v>
      </c>
      <c r="D147" s="11">
        <v>100</v>
      </c>
      <c r="E147" s="11" t="s">
        <v>245</v>
      </c>
      <c r="F147" s="12"/>
      <c r="G147" s="8" t="s">
        <v>94</v>
      </c>
      <c r="H147" s="12"/>
      <c r="I147" s="12"/>
    </row>
    <row r="148" spans="1:9" s="9" customFormat="1" ht="15.75" customHeight="1" x14ac:dyDescent="0.25">
      <c r="A148" s="6" t="s">
        <v>136</v>
      </c>
      <c r="B148" s="7">
        <v>43</v>
      </c>
      <c r="C148" s="7">
        <v>54</v>
      </c>
      <c r="D148" s="7">
        <v>900</v>
      </c>
      <c r="E148" s="7" t="s">
        <v>246</v>
      </c>
      <c r="F148" s="8">
        <f>+F149+F150+F151+F152</f>
        <v>375180</v>
      </c>
      <c r="G148" s="8" t="s">
        <v>94</v>
      </c>
      <c r="H148" s="8">
        <f>+H149+H150+H151+H152</f>
        <v>276091</v>
      </c>
      <c r="I148" s="8">
        <f>+I149+I150+I151+I152</f>
        <v>0</v>
      </c>
    </row>
    <row r="149" spans="1:9" ht="15.75" customHeight="1" x14ac:dyDescent="0.25">
      <c r="A149" s="10" t="s">
        <v>130</v>
      </c>
      <c r="B149" s="11">
        <v>43</v>
      </c>
      <c r="C149" s="11">
        <v>54</v>
      </c>
      <c r="D149" s="11">
        <v>910</v>
      </c>
      <c r="E149" s="11" t="s">
        <v>247</v>
      </c>
      <c r="F149" s="12">
        <v>21000</v>
      </c>
      <c r="G149" s="8" t="s">
        <v>94</v>
      </c>
      <c r="H149" s="12"/>
      <c r="I149" s="12"/>
    </row>
    <row r="150" spans="1:9" ht="25.5" customHeight="1" x14ac:dyDescent="0.25">
      <c r="A150" s="10" t="s">
        <v>248</v>
      </c>
      <c r="B150" s="11">
        <v>43</v>
      </c>
      <c r="C150" s="11">
        <v>54</v>
      </c>
      <c r="D150" s="11">
        <v>920</v>
      </c>
      <c r="E150" s="11" t="s">
        <v>249</v>
      </c>
      <c r="F150" s="12">
        <v>253473</v>
      </c>
      <c r="G150" s="8" t="s">
        <v>94</v>
      </c>
      <c r="H150" s="12">
        <v>251530</v>
      </c>
      <c r="I150" s="12"/>
    </row>
    <row r="151" spans="1:9" ht="15.75" customHeight="1" x14ac:dyDescent="0.25">
      <c r="A151" s="10" t="s">
        <v>134</v>
      </c>
      <c r="B151" s="11">
        <v>43</v>
      </c>
      <c r="C151" s="11">
        <v>54</v>
      </c>
      <c r="D151" s="11">
        <v>930</v>
      </c>
      <c r="E151" s="11" t="s">
        <v>250</v>
      </c>
      <c r="F151" s="12"/>
      <c r="G151" s="8" t="s">
        <v>94</v>
      </c>
      <c r="H151" s="12"/>
      <c r="I151" s="12"/>
    </row>
    <row r="152" spans="1:9" ht="15.75" customHeight="1" x14ac:dyDescent="0.25">
      <c r="A152" s="10" t="s">
        <v>251</v>
      </c>
      <c r="B152" s="11">
        <v>43</v>
      </c>
      <c r="C152" s="11">
        <v>54</v>
      </c>
      <c r="D152" s="11">
        <v>990</v>
      </c>
      <c r="E152" s="11" t="s">
        <v>252</v>
      </c>
      <c r="F152" s="12">
        <v>100707</v>
      </c>
      <c r="G152" s="8" t="s">
        <v>94</v>
      </c>
      <c r="H152" s="12">
        <v>24561</v>
      </c>
      <c r="I152" s="12"/>
    </row>
    <row r="153" spans="1:9" s="9" customFormat="1" ht="15.75" customHeight="1" x14ac:dyDescent="0.25">
      <c r="A153" s="6" t="s">
        <v>253</v>
      </c>
      <c r="B153" s="7">
        <v>43</v>
      </c>
      <c r="C153" s="7">
        <v>55</v>
      </c>
      <c r="D153" s="7" t="s">
        <v>13</v>
      </c>
      <c r="E153" s="7" t="s">
        <v>254</v>
      </c>
      <c r="F153" s="8">
        <f>F154+F155+F156</f>
        <v>42800</v>
      </c>
      <c r="G153" s="8" t="s">
        <v>94</v>
      </c>
      <c r="H153" s="8">
        <f>H154+H155+H156</f>
        <v>0</v>
      </c>
      <c r="I153" s="8">
        <f>I154+I155+I156</f>
        <v>0</v>
      </c>
    </row>
    <row r="154" spans="1:9" ht="15.75" customHeight="1" x14ac:dyDescent="0.25">
      <c r="A154" s="10" t="s">
        <v>255</v>
      </c>
      <c r="B154" s="11">
        <v>43</v>
      </c>
      <c r="C154" s="11">
        <v>55</v>
      </c>
      <c r="D154" s="11">
        <v>100</v>
      </c>
      <c r="E154" s="11" t="s">
        <v>256</v>
      </c>
      <c r="F154" s="12"/>
      <c r="G154" s="8" t="s">
        <v>94</v>
      </c>
      <c r="H154" s="12"/>
      <c r="I154" s="12"/>
    </row>
    <row r="155" spans="1:9" ht="15.75" customHeight="1" x14ac:dyDescent="0.25">
      <c r="A155" s="10" t="s">
        <v>257</v>
      </c>
      <c r="B155" s="11">
        <v>43</v>
      </c>
      <c r="C155" s="11">
        <v>55</v>
      </c>
      <c r="D155" s="11">
        <v>200</v>
      </c>
      <c r="E155" s="11" t="s">
        <v>258</v>
      </c>
      <c r="F155" s="12">
        <v>42800</v>
      </c>
      <c r="G155" s="8" t="s">
        <v>94</v>
      </c>
      <c r="H155" s="12"/>
      <c r="I155" s="12"/>
    </row>
    <row r="156" spans="1:9" ht="15.75" customHeight="1" x14ac:dyDescent="0.25">
      <c r="A156" s="10" t="s">
        <v>259</v>
      </c>
      <c r="B156" s="11">
        <v>43</v>
      </c>
      <c r="C156" s="11">
        <v>55</v>
      </c>
      <c r="D156" s="11">
        <v>300</v>
      </c>
      <c r="E156" s="11" t="s">
        <v>260</v>
      </c>
      <c r="F156" s="12"/>
      <c r="G156" s="8" t="s">
        <v>94</v>
      </c>
      <c r="H156" s="12"/>
      <c r="I156" s="12"/>
    </row>
    <row r="157" spans="1:9" s="9" customFormat="1" ht="15.75" customHeight="1" x14ac:dyDescent="0.25">
      <c r="A157" s="6" t="s">
        <v>261</v>
      </c>
      <c r="B157" s="7">
        <v>43</v>
      </c>
      <c r="C157" s="7">
        <v>90</v>
      </c>
      <c r="D157" s="7" t="s">
        <v>13</v>
      </c>
      <c r="E157" s="7" t="s">
        <v>262</v>
      </c>
      <c r="F157" s="8">
        <f>F158+F159+F160</f>
        <v>0</v>
      </c>
      <c r="G157" s="8" t="s">
        <v>94</v>
      </c>
      <c r="H157" s="8">
        <f>H158+H159+H160</f>
        <v>0</v>
      </c>
      <c r="I157" s="8">
        <f>I158+I159+I160</f>
        <v>0</v>
      </c>
    </row>
    <row r="158" spans="1:9" s="9" customFormat="1" ht="15.75" customHeight="1" x14ac:dyDescent="0.25">
      <c r="A158" s="10" t="s">
        <v>263</v>
      </c>
      <c r="B158" s="11">
        <v>43</v>
      </c>
      <c r="C158" s="11">
        <v>90</v>
      </c>
      <c r="D158" s="11">
        <v>100</v>
      </c>
      <c r="E158" s="11" t="s">
        <v>264</v>
      </c>
      <c r="F158" s="12"/>
      <c r="G158" s="8" t="s">
        <v>94</v>
      </c>
      <c r="H158" s="12"/>
      <c r="I158" s="12"/>
    </row>
    <row r="159" spans="1:9" s="9" customFormat="1" ht="15.75" customHeight="1" x14ac:dyDescent="0.25">
      <c r="A159" s="10" t="s">
        <v>265</v>
      </c>
      <c r="B159" s="11">
        <v>43</v>
      </c>
      <c r="C159" s="11">
        <v>90</v>
      </c>
      <c r="D159" s="11">
        <v>200</v>
      </c>
      <c r="E159" s="11" t="s">
        <v>266</v>
      </c>
      <c r="F159" s="12"/>
      <c r="G159" s="8" t="s">
        <v>94</v>
      </c>
      <c r="H159" s="12"/>
      <c r="I159" s="12"/>
    </row>
    <row r="160" spans="1:9" s="9" customFormat="1" ht="15.75" customHeight="1" x14ac:dyDescent="0.25">
      <c r="A160" s="10" t="s">
        <v>267</v>
      </c>
      <c r="B160" s="11">
        <v>43</v>
      </c>
      <c r="C160" s="11">
        <v>90</v>
      </c>
      <c r="D160" s="11">
        <v>300</v>
      </c>
      <c r="E160" s="11" t="s">
        <v>268</v>
      </c>
      <c r="F160" s="12"/>
      <c r="G160" s="8" t="s">
        <v>94</v>
      </c>
      <c r="H160" s="12"/>
      <c r="I160" s="12"/>
    </row>
    <row r="161" spans="1:9" s="9" customFormat="1" ht="15.75" customHeight="1" x14ac:dyDescent="0.25">
      <c r="A161" s="6" t="s">
        <v>269</v>
      </c>
      <c r="B161" s="7">
        <v>47</v>
      </c>
      <c r="C161" s="7" t="s">
        <v>93</v>
      </c>
      <c r="D161" s="7" t="s">
        <v>13</v>
      </c>
      <c r="E161" s="7" t="s">
        <v>270</v>
      </c>
      <c r="F161" s="8">
        <f>F162+F165+F180</f>
        <v>0</v>
      </c>
      <c r="G161" s="8" t="s">
        <v>94</v>
      </c>
      <c r="H161" s="8">
        <f>H162+H165+H180</f>
        <v>0</v>
      </c>
      <c r="I161" s="8">
        <f>I162+I165+I180</f>
        <v>0</v>
      </c>
    </row>
    <row r="162" spans="1:9" s="9" customFormat="1" ht="15.75" customHeight="1" x14ac:dyDescent="0.25">
      <c r="A162" s="6" t="s">
        <v>271</v>
      </c>
      <c r="B162" s="7">
        <v>47</v>
      </c>
      <c r="C162" s="7">
        <v>10</v>
      </c>
      <c r="D162" s="7" t="s">
        <v>13</v>
      </c>
      <c r="E162" s="7" t="s">
        <v>272</v>
      </c>
      <c r="F162" s="8">
        <f>F163+F164</f>
        <v>0</v>
      </c>
      <c r="G162" s="8" t="s">
        <v>94</v>
      </c>
      <c r="H162" s="8">
        <f>H163+H164</f>
        <v>0</v>
      </c>
      <c r="I162" s="8">
        <f>I163+I164</f>
        <v>0</v>
      </c>
    </row>
    <row r="163" spans="1:9" ht="15.75" customHeight="1" x14ac:dyDescent="0.25">
      <c r="A163" s="10" t="s">
        <v>273</v>
      </c>
      <c r="B163" s="11">
        <v>47</v>
      </c>
      <c r="C163" s="11">
        <v>11</v>
      </c>
      <c r="D163" s="11" t="s">
        <v>13</v>
      </c>
      <c r="E163" s="11" t="s">
        <v>274</v>
      </c>
      <c r="F163" s="12"/>
      <c r="G163" s="8" t="s">
        <v>94</v>
      </c>
      <c r="H163" s="12"/>
      <c r="I163" s="12"/>
    </row>
    <row r="164" spans="1:9" ht="15.75" customHeight="1" x14ac:dyDescent="0.25">
      <c r="A164" s="10" t="s">
        <v>275</v>
      </c>
      <c r="B164" s="11">
        <v>47</v>
      </c>
      <c r="C164" s="11">
        <v>12</v>
      </c>
      <c r="D164" s="11" t="s">
        <v>13</v>
      </c>
      <c r="E164" s="11" t="s">
        <v>276</v>
      </c>
      <c r="F164" s="12"/>
      <c r="G164" s="8" t="s">
        <v>94</v>
      </c>
      <c r="H164" s="12"/>
      <c r="I164" s="12"/>
    </row>
    <row r="165" spans="1:9" s="9" customFormat="1" ht="15.75" customHeight="1" x14ac:dyDescent="0.25">
      <c r="A165" s="10" t="s">
        <v>277</v>
      </c>
      <c r="B165" s="11">
        <v>47</v>
      </c>
      <c r="C165" s="11">
        <v>20</v>
      </c>
      <c r="D165" s="11" t="s">
        <v>13</v>
      </c>
      <c r="E165" s="11" t="s">
        <v>278</v>
      </c>
      <c r="F165" s="8">
        <f>F166+F170</f>
        <v>0</v>
      </c>
      <c r="G165" s="8" t="s">
        <v>94</v>
      </c>
      <c r="H165" s="8">
        <f>H166+H170</f>
        <v>0</v>
      </c>
      <c r="I165" s="8">
        <f>I166+I170</f>
        <v>0</v>
      </c>
    </row>
    <row r="166" spans="1:9" ht="15.75" customHeight="1" x14ac:dyDescent="0.25">
      <c r="A166" s="10" t="s">
        <v>279</v>
      </c>
      <c r="B166" s="11">
        <v>47</v>
      </c>
      <c r="C166" s="11">
        <v>21</v>
      </c>
      <c r="D166" s="11" t="s">
        <v>13</v>
      </c>
      <c r="E166" s="11" t="s">
        <v>280</v>
      </c>
      <c r="F166" s="8">
        <f>F167+F168+F169</f>
        <v>0</v>
      </c>
      <c r="G166" s="8" t="s">
        <v>94</v>
      </c>
      <c r="H166" s="8">
        <f>H167+H168+H169</f>
        <v>0</v>
      </c>
      <c r="I166" s="8">
        <f>I167+I168+I169</f>
        <v>0</v>
      </c>
    </row>
    <row r="167" spans="1:9" ht="27.75" customHeight="1" x14ac:dyDescent="0.25">
      <c r="A167" s="10" t="s">
        <v>281</v>
      </c>
      <c r="B167" s="11">
        <v>47</v>
      </c>
      <c r="C167" s="11">
        <v>21</v>
      </c>
      <c r="D167" s="11">
        <v>400</v>
      </c>
      <c r="E167" s="11" t="s">
        <v>282</v>
      </c>
      <c r="F167" s="12"/>
      <c r="G167" s="8" t="s">
        <v>94</v>
      </c>
      <c r="H167" s="12"/>
      <c r="I167" s="12"/>
    </row>
    <row r="168" spans="1:9" ht="15.75" customHeight="1" x14ac:dyDescent="0.25">
      <c r="A168" s="10" t="s">
        <v>283</v>
      </c>
      <c r="B168" s="11">
        <v>47</v>
      </c>
      <c r="C168" s="11">
        <v>21</v>
      </c>
      <c r="D168" s="11">
        <v>600</v>
      </c>
      <c r="E168" s="11" t="s">
        <v>284</v>
      </c>
      <c r="F168" s="12"/>
      <c r="G168" s="8" t="s">
        <v>94</v>
      </c>
      <c r="H168" s="12"/>
      <c r="I168" s="12"/>
    </row>
    <row r="169" spans="1:9" ht="15.75" customHeight="1" x14ac:dyDescent="0.25">
      <c r="A169" s="10" t="s">
        <v>285</v>
      </c>
      <c r="B169" s="11">
        <v>47</v>
      </c>
      <c r="C169" s="11">
        <v>21</v>
      </c>
      <c r="D169" s="11">
        <v>900</v>
      </c>
      <c r="E169" s="11" t="s">
        <v>286</v>
      </c>
      <c r="F169" s="12"/>
      <c r="G169" s="8" t="s">
        <v>94</v>
      </c>
      <c r="H169" s="12"/>
      <c r="I169" s="12"/>
    </row>
    <row r="170" spans="1:9" s="9" customFormat="1" ht="15.75" customHeight="1" x14ac:dyDescent="0.25">
      <c r="A170" s="10" t="s">
        <v>287</v>
      </c>
      <c r="B170" s="11">
        <v>47</v>
      </c>
      <c r="C170" s="11">
        <v>22</v>
      </c>
      <c r="D170" s="11" t="s">
        <v>13</v>
      </c>
      <c r="E170" s="11" t="s">
        <v>288</v>
      </c>
      <c r="F170" s="8">
        <f>F171+F172+F173+F174+F175+F176+F177+F178+F179</f>
        <v>0</v>
      </c>
      <c r="G170" s="8" t="s">
        <v>94</v>
      </c>
      <c r="H170" s="8">
        <f>H171+H172+H173+H174+H175+H176+H177+H178+H179</f>
        <v>0</v>
      </c>
      <c r="I170" s="8">
        <f>I171+I172+I173+I174+I175+I176+I177+I178+I179</f>
        <v>0</v>
      </c>
    </row>
    <row r="171" spans="1:9" s="9" customFormat="1" ht="28.5" customHeight="1" x14ac:dyDescent="0.25">
      <c r="A171" s="10" t="s">
        <v>289</v>
      </c>
      <c r="B171" s="11">
        <v>47</v>
      </c>
      <c r="C171" s="11">
        <v>22</v>
      </c>
      <c r="D171" s="11">
        <v>100</v>
      </c>
      <c r="E171" s="11" t="s">
        <v>290</v>
      </c>
      <c r="F171" s="12"/>
      <c r="G171" s="8" t="s">
        <v>94</v>
      </c>
      <c r="H171" s="12"/>
      <c r="I171" s="12"/>
    </row>
    <row r="172" spans="1:9" ht="15.75" customHeight="1" x14ac:dyDescent="0.25">
      <c r="A172" s="10" t="s">
        <v>291</v>
      </c>
      <c r="B172" s="11">
        <v>47</v>
      </c>
      <c r="C172" s="11">
        <v>22</v>
      </c>
      <c r="D172" s="11">
        <v>200</v>
      </c>
      <c r="E172" s="11" t="s">
        <v>292</v>
      </c>
      <c r="F172" s="12"/>
      <c r="G172" s="8" t="s">
        <v>94</v>
      </c>
      <c r="H172" s="12"/>
      <c r="I172" s="12"/>
    </row>
    <row r="173" spans="1:9" ht="15.75" customHeight="1" x14ac:dyDescent="0.25">
      <c r="A173" s="10" t="s">
        <v>293</v>
      </c>
      <c r="B173" s="11">
        <v>47</v>
      </c>
      <c r="C173" s="11">
        <v>22</v>
      </c>
      <c r="D173" s="11">
        <v>300</v>
      </c>
      <c r="E173" s="11" t="s">
        <v>294</v>
      </c>
      <c r="F173" s="12"/>
      <c r="G173" s="8" t="s">
        <v>94</v>
      </c>
      <c r="H173" s="12"/>
      <c r="I173" s="12"/>
    </row>
    <row r="174" spans="1:9" ht="15.75" customHeight="1" x14ac:dyDescent="0.25">
      <c r="A174" s="10" t="s">
        <v>295</v>
      </c>
      <c r="B174" s="11">
        <v>47</v>
      </c>
      <c r="C174" s="11">
        <v>22</v>
      </c>
      <c r="D174" s="11">
        <v>400</v>
      </c>
      <c r="E174" s="11" t="s">
        <v>296</v>
      </c>
      <c r="F174" s="12"/>
      <c r="G174" s="8" t="s">
        <v>94</v>
      </c>
      <c r="H174" s="12"/>
      <c r="I174" s="12"/>
    </row>
    <row r="175" spans="1:9" s="9" customFormat="1" ht="15.75" customHeight="1" x14ac:dyDescent="0.25">
      <c r="A175" s="10" t="s">
        <v>297</v>
      </c>
      <c r="B175" s="11">
        <v>47</v>
      </c>
      <c r="C175" s="11">
        <v>22</v>
      </c>
      <c r="D175" s="11">
        <v>500</v>
      </c>
      <c r="E175" s="11" t="s">
        <v>298</v>
      </c>
      <c r="F175" s="12"/>
      <c r="G175" s="8" t="s">
        <v>94</v>
      </c>
      <c r="H175" s="12"/>
      <c r="I175" s="12"/>
    </row>
    <row r="176" spans="1:9" ht="15.75" customHeight="1" x14ac:dyDescent="0.25">
      <c r="A176" s="10" t="s">
        <v>299</v>
      </c>
      <c r="B176" s="11">
        <v>47</v>
      </c>
      <c r="C176" s="11">
        <v>22</v>
      </c>
      <c r="D176" s="11">
        <v>600</v>
      </c>
      <c r="E176" s="11" t="s">
        <v>300</v>
      </c>
      <c r="F176" s="12"/>
      <c r="G176" s="8" t="s">
        <v>94</v>
      </c>
      <c r="H176" s="12"/>
      <c r="I176" s="12"/>
    </row>
    <row r="177" spans="1:9" ht="15.75" customHeight="1" x14ac:dyDescent="0.25">
      <c r="A177" s="10" t="s">
        <v>301</v>
      </c>
      <c r="B177" s="11">
        <v>47</v>
      </c>
      <c r="C177" s="11">
        <v>22</v>
      </c>
      <c r="D177" s="11">
        <v>700</v>
      </c>
      <c r="E177" s="11" t="s">
        <v>302</v>
      </c>
      <c r="F177" s="12"/>
      <c r="G177" s="8" t="s">
        <v>94</v>
      </c>
      <c r="H177" s="12"/>
      <c r="I177" s="12"/>
    </row>
    <row r="178" spans="1:9" ht="25.5" customHeight="1" x14ac:dyDescent="0.25">
      <c r="A178" s="10" t="s">
        <v>303</v>
      </c>
      <c r="B178" s="11">
        <v>47</v>
      </c>
      <c r="C178" s="11" t="s">
        <v>59</v>
      </c>
      <c r="D178" s="11">
        <v>800</v>
      </c>
      <c r="E178" s="11" t="s">
        <v>304</v>
      </c>
      <c r="F178" s="12"/>
      <c r="G178" s="8" t="s">
        <v>94</v>
      </c>
      <c r="H178" s="12"/>
      <c r="I178" s="12"/>
    </row>
    <row r="179" spans="1:9" ht="15.75" customHeight="1" x14ac:dyDescent="0.25">
      <c r="A179" s="10" t="s">
        <v>305</v>
      </c>
      <c r="B179" s="11">
        <v>47</v>
      </c>
      <c r="C179" s="11">
        <v>22</v>
      </c>
      <c r="D179" s="11">
        <v>900</v>
      </c>
      <c r="E179" s="11" t="s">
        <v>306</v>
      </c>
      <c r="F179" s="12"/>
      <c r="G179" s="8" t="s">
        <v>94</v>
      </c>
      <c r="H179" s="12"/>
      <c r="I179" s="12"/>
    </row>
    <row r="180" spans="1:9" ht="15.75" customHeight="1" x14ac:dyDescent="0.25">
      <c r="A180" s="10" t="s">
        <v>307</v>
      </c>
      <c r="B180" s="11">
        <v>47</v>
      </c>
      <c r="C180" s="11">
        <v>30</v>
      </c>
      <c r="D180" s="11" t="s">
        <v>13</v>
      </c>
      <c r="E180" s="11" t="s">
        <v>308</v>
      </c>
      <c r="F180" s="8">
        <f>F181+F182</f>
        <v>0</v>
      </c>
      <c r="G180" s="8" t="s">
        <v>94</v>
      </c>
      <c r="H180" s="8">
        <f>H181+H182</f>
        <v>0</v>
      </c>
      <c r="I180" s="8">
        <f>I181+I182</f>
        <v>0</v>
      </c>
    </row>
    <row r="181" spans="1:9" ht="15.75" customHeight="1" x14ac:dyDescent="0.25">
      <c r="A181" s="10" t="s">
        <v>309</v>
      </c>
      <c r="B181" s="11">
        <v>47</v>
      </c>
      <c r="C181" s="11">
        <v>31</v>
      </c>
      <c r="D181" s="11" t="s">
        <v>13</v>
      </c>
      <c r="E181" s="11" t="s">
        <v>310</v>
      </c>
      <c r="F181" s="12"/>
      <c r="G181" s="8" t="s">
        <v>94</v>
      </c>
      <c r="H181" s="12"/>
      <c r="I181" s="12"/>
    </row>
    <row r="182" spans="1:9" ht="15.75" customHeight="1" x14ac:dyDescent="0.25">
      <c r="A182" s="10" t="s">
        <v>311</v>
      </c>
      <c r="B182" s="11">
        <v>47</v>
      </c>
      <c r="C182" s="11">
        <v>32</v>
      </c>
      <c r="D182" s="11" t="s">
        <v>13</v>
      </c>
      <c r="E182" s="11" t="s">
        <v>312</v>
      </c>
      <c r="F182" s="12"/>
      <c r="G182" s="8" t="s">
        <v>94</v>
      </c>
      <c r="H182" s="12"/>
      <c r="I182" s="12"/>
    </row>
    <row r="183" spans="1:9" s="9" customFormat="1" ht="15.75" customHeight="1" x14ac:dyDescent="0.25">
      <c r="A183" s="6" t="s">
        <v>313</v>
      </c>
      <c r="B183" s="7">
        <v>48</v>
      </c>
      <c r="C183" s="7" t="s">
        <v>93</v>
      </c>
      <c r="D183" s="7" t="s">
        <v>13</v>
      </c>
      <c r="E183" s="7" t="s">
        <v>314</v>
      </c>
      <c r="F183" s="8">
        <f>+F184+F185</f>
        <v>2772</v>
      </c>
      <c r="G183" s="8" t="s">
        <v>94</v>
      </c>
      <c r="H183" s="8">
        <f>+H184+H185</f>
        <v>1672</v>
      </c>
      <c r="I183" s="8">
        <f>+I184+I185</f>
        <v>0</v>
      </c>
    </row>
    <row r="184" spans="1:9" ht="15.75" customHeight="1" x14ac:dyDescent="0.25">
      <c r="A184" s="10" t="s">
        <v>315</v>
      </c>
      <c r="B184" s="11">
        <v>48</v>
      </c>
      <c r="C184" s="11">
        <v>10</v>
      </c>
      <c r="D184" s="11" t="s">
        <v>13</v>
      </c>
      <c r="E184" s="11" t="s">
        <v>316</v>
      </c>
      <c r="F184" s="12"/>
      <c r="G184" s="8" t="s">
        <v>94</v>
      </c>
      <c r="H184" s="12"/>
      <c r="I184" s="12"/>
    </row>
    <row r="185" spans="1:9" s="9" customFormat="1" ht="15.75" customHeight="1" x14ac:dyDescent="0.25">
      <c r="A185" s="6" t="s">
        <v>317</v>
      </c>
      <c r="B185" s="7">
        <v>48</v>
      </c>
      <c r="C185" s="7">
        <v>20</v>
      </c>
      <c r="D185" s="7" t="s">
        <v>13</v>
      </c>
      <c r="E185" s="7" t="s">
        <v>318</v>
      </c>
      <c r="F185" s="8">
        <f>+F186+F196</f>
        <v>2772</v>
      </c>
      <c r="G185" s="8" t="s">
        <v>94</v>
      </c>
      <c r="H185" s="8">
        <f>+H186+H196</f>
        <v>1672</v>
      </c>
      <c r="I185" s="8">
        <f>+I186+I196</f>
        <v>0</v>
      </c>
    </row>
    <row r="186" spans="1:9" ht="15.75" customHeight="1" x14ac:dyDescent="0.25">
      <c r="A186" s="6" t="s">
        <v>319</v>
      </c>
      <c r="B186" s="7">
        <v>48</v>
      </c>
      <c r="C186" s="7">
        <v>21</v>
      </c>
      <c r="D186" s="7" t="s">
        <v>13</v>
      </c>
      <c r="E186" s="7" t="s">
        <v>320</v>
      </c>
      <c r="F186" s="8">
        <f>F187+F192+F193+F194+F195</f>
        <v>2772</v>
      </c>
      <c r="G186" s="8" t="s">
        <v>94</v>
      </c>
      <c r="H186" s="8">
        <f>H187+H192+H193+H194+H195</f>
        <v>1672</v>
      </c>
      <c r="I186" s="8">
        <f>I187+I192+I193+I194+I195</f>
        <v>0</v>
      </c>
    </row>
    <row r="187" spans="1:9" ht="15.75" customHeight="1" x14ac:dyDescent="0.25">
      <c r="A187" s="10" t="s">
        <v>317</v>
      </c>
      <c r="B187" s="11">
        <v>48</v>
      </c>
      <c r="C187" s="11">
        <v>21</v>
      </c>
      <c r="D187" s="11">
        <v>100</v>
      </c>
      <c r="E187" s="11" t="s">
        <v>321</v>
      </c>
      <c r="F187" s="8">
        <f>+F188+F189+F190+F191</f>
        <v>2772</v>
      </c>
      <c r="G187" s="8" t="s">
        <v>94</v>
      </c>
      <c r="H187" s="8">
        <f>+H188+H189+H190+H191</f>
        <v>1672</v>
      </c>
      <c r="I187" s="8">
        <f>+I188+I189+I190+I191</f>
        <v>0</v>
      </c>
    </row>
    <row r="188" spans="1:9" s="9" customFormat="1" ht="15.75" customHeight="1" x14ac:dyDescent="0.25">
      <c r="A188" s="10" t="s">
        <v>322</v>
      </c>
      <c r="B188" s="11">
        <v>48</v>
      </c>
      <c r="C188" s="11">
        <v>21</v>
      </c>
      <c r="D188" s="11">
        <v>110</v>
      </c>
      <c r="E188" s="11" t="s">
        <v>323</v>
      </c>
      <c r="F188" s="12"/>
      <c r="G188" s="8" t="s">
        <v>94</v>
      </c>
      <c r="H188" s="12"/>
      <c r="I188" s="12"/>
    </row>
    <row r="189" spans="1:9" ht="15.75" customHeight="1" x14ac:dyDescent="0.25">
      <c r="A189" s="10" t="s">
        <v>324</v>
      </c>
      <c r="B189" s="11">
        <v>48</v>
      </c>
      <c r="C189" s="11">
        <v>21</v>
      </c>
      <c r="D189" s="11">
        <v>120</v>
      </c>
      <c r="E189" s="11" t="s">
        <v>325</v>
      </c>
      <c r="F189" s="12"/>
      <c r="G189" s="8" t="s">
        <v>94</v>
      </c>
      <c r="H189" s="12"/>
      <c r="I189" s="12"/>
    </row>
    <row r="190" spans="1:9" s="9" customFormat="1" ht="15.75" customHeight="1" x14ac:dyDescent="0.25">
      <c r="A190" s="10" t="s">
        <v>326</v>
      </c>
      <c r="B190" s="11">
        <v>48</v>
      </c>
      <c r="C190" s="11">
        <v>21</v>
      </c>
      <c r="D190" s="11" t="s">
        <v>250</v>
      </c>
      <c r="E190" s="11" t="s">
        <v>327</v>
      </c>
      <c r="F190" s="12">
        <v>1000</v>
      </c>
      <c r="G190" s="8" t="s">
        <v>94</v>
      </c>
      <c r="H190" s="12">
        <v>1000</v>
      </c>
      <c r="I190" s="12"/>
    </row>
    <row r="191" spans="1:9" s="9" customFormat="1" ht="15.75" customHeight="1" x14ac:dyDescent="0.25">
      <c r="A191" s="10" t="s">
        <v>328</v>
      </c>
      <c r="B191" s="11">
        <v>48</v>
      </c>
      <c r="C191" s="11">
        <v>21</v>
      </c>
      <c r="D191" s="11">
        <v>190</v>
      </c>
      <c r="E191" s="11" t="s">
        <v>329</v>
      </c>
      <c r="F191" s="12">
        <v>1772</v>
      </c>
      <c r="G191" s="8" t="s">
        <v>94</v>
      </c>
      <c r="H191" s="12">
        <v>672</v>
      </c>
      <c r="I191" s="12"/>
    </row>
    <row r="192" spans="1:9" s="9" customFormat="1" ht="15.75" customHeight="1" x14ac:dyDescent="0.25">
      <c r="A192" s="10" t="s">
        <v>330</v>
      </c>
      <c r="B192" s="11">
        <v>48</v>
      </c>
      <c r="C192" s="11">
        <v>21</v>
      </c>
      <c r="D192" s="11">
        <v>200</v>
      </c>
      <c r="E192" s="11" t="s">
        <v>331</v>
      </c>
      <c r="F192" s="12"/>
      <c r="G192" s="8" t="s">
        <v>94</v>
      </c>
      <c r="H192" s="12"/>
      <c r="I192" s="12"/>
    </row>
    <row r="193" spans="1:10" ht="15.75" customHeight="1" x14ac:dyDescent="0.25">
      <c r="A193" s="10" t="s">
        <v>332</v>
      </c>
      <c r="B193" s="11">
        <v>48</v>
      </c>
      <c r="C193" s="11">
        <v>21</v>
      </c>
      <c r="D193" s="11">
        <v>300</v>
      </c>
      <c r="E193" s="11" t="s">
        <v>333</v>
      </c>
      <c r="F193" s="12"/>
      <c r="G193" s="8" t="s">
        <v>94</v>
      </c>
      <c r="H193" s="12"/>
      <c r="I193" s="12"/>
    </row>
    <row r="194" spans="1:10" ht="15.75" customHeight="1" x14ac:dyDescent="0.25">
      <c r="A194" s="10" t="s">
        <v>334</v>
      </c>
      <c r="B194" s="11">
        <v>48</v>
      </c>
      <c r="C194" s="11">
        <v>21</v>
      </c>
      <c r="D194" s="11">
        <v>500</v>
      </c>
      <c r="E194" s="11" t="s">
        <v>335</v>
      </c>
      <c r="F194" s="12"/>
      <c r="G194" s="8" t="s">
        <v>94</v>
      </c>
      <c r="H194" s="12"/>
      <c r="I194" s="12"/>
    </row>
    <row r="195" spans="1:10" ht="27.75" customHeight="1" x14ac:dyDescent="0.25">
      <c r="A195" s="10" t="s">
        <v>336</v>
      </c>
      <c r="B195" s="11">
        <v>48</v>
      </c>
      <c r="C195" s="11">
        <v>21</v>
      </c>
      <c r="D195" s="11">
        <v>600</v>
      </c>
      <c r="E195" s="11" t="s">
        <v>337</v>
      </c>
      <c r="F195" s="12"/>
      <c r="G195" s="8" t="s">
        <v>94</v>
      </c>
      <c r="H195" s="12"/>
      <c r="I195" s="12"/>
    </row>
    <row r="196" spans="1:10" ht="15.75" customHeight="1" x14ac:dyDescent="0.25">
      <c r="A196" s="10" t="s">
        <v>338</v>
      </c>
      <c r="B196" s="11">
        <v>48</v>
      </c>
      <c r="C196" s="11">
        <v>22</v>
      </c>
      <c r="D196" s="11" t="s">
        <v>13</v>
      </c>
      <c r="E196" s="11" t="s">
        <v>339</v>
      </c>
      <c r="F196" s="12"/>
      <c r="G196" s="8" t="s">
        <v>94</v>
      </c>
      <c r="H196" s="12"/>
      <c r="I196" s="12"/>
    </row>
    <row r="197" spans="1:10" s="9" customFormat="1" ht="15.75" customHeight="1" x14ac:dyDescent="0.25">
      <c r="A197" s="13" t="s">
        <v>340</v>
      </c>
      <c r="B197" s="7" t="s">
        <v>44</v>
      </c>
      <c r="C197" s="7" t="s">
        <v>44</v>
      </c>
      <c r="D197" s="7" t="s">
        <v>44</v>
      </c>
      <c r="E197" s="7" t="s">
        <v>341</v>
      </c>
      <c r="F197" s="8">
        <f>F52+F117+F161+F183</f>
        <v>3497359</v>
      </c>
      <c r="G197" s="8">
        <f>+H197+H198</f>
        <v>2761635.8</v>
      </c>
      <c r="H197" s="8">
        <f>H52+H117+H161+H183</f>
        <v>2761635.8</v>
      </c>
      <c r="I197" s="8">
        <f>I52+I117+I161+I183</f>
        <v>0</v>
      </c>
    </row>
    <row r="198" spans="1:10" ht="41.25" customHeight="1" x14ac:dyDescent="0.25">
      <c r="A198" s="14" t="s">
        <v>342</v>
      </c>
      <c r="B198" s="7" t="s">
        <v>44</v>
      </c>
      <c r="C198" s="7" t="s">
        <v>44</v>
      </c>
      <c r="D198" s="7" t="s">
        <v>44</v>
      </c>
      <c r="E198" s="11" t="s">
        <v>343</v>
      </c>
      <c r="F198" s="12"/>
      <c r="G198" s="12"/>
      <c r="H198" s="12"/>
      <c r="I198" s="12"/>
      <c r="J198" s="24"/>
    </row>
    <row r="199" spans="1:10" s="9" customFormat="1" ht="15.75" customHeight="1" x14ac:dyDescent="0.25">
      <c r="A199" s="13" t="s">
        <v>344</v>
      </c>
      <c r="B199" s="7" t="s">
        <v>44</v>
      </c>
      <c r="C199" s="7" t="s">
        <v>44</v>
      </c>
      <c r="D199" s="7" t="s">
        <v>44</v>
      </c>
      <c r="E199" s="7" t="s">
        <v>345</v>
      </c>
      <c r="F199" s="8">
        <f>+F27+F33+F197+F198+F51</f>
        <v>7376896</v>
      </c>
      <c r="G199" s="8">
        <f>+G27+G33+G197+G198+G51</f>
        <v>6308768.0999999996</v>
      </c>
      <c r="H199" s="8">
        <f>+H27+H33+H197+H198+H51</f>
        <v>6308768.0999999996</v>
      </c>
      <c r="I199" s="8">
        <f>+I27+I33+I197+I198+I51</f>
        <v>0</v>
      </c>
      <c r="J199" s="25"/>
    </row>
    <row r="200" spans="1:10" x14ac:dyDescent="0.25">
      <c r="B200" s="26"/>
      <c r="C200" s="27"/>
      <c r="D200" s="27"/>
      <c r="F200" s="28"/>
      <c r="H200" s="28"/>
      <c r="I200" s="28"/>
    </row>
    <row r="201" spans="1:10" ht="17.25" customHeight="1" x14ac:dyDescent="0.25">
      <c r="F201" s="43"/>
      <c r="G201" s="42"/>
    </row>
    <row r="202" spans="1:10" s="29" customFormat="1" ht="12" customHeight="1" x14ac:dyDescent="0.25">
      <c r="B202" s="30"/>
      <c r="C202" s="30"/>
      <c r="D202" s="30"/>
      <c r="E202" s="31"/>
      <c r="F202" s="31"/>
      <c r="G202" s="32"/>
    </row>
    <row r="203" spans="1:10" x14ac:dyDescent="0.25">
      <c r="H203" s="42" t="s">
        <v>348</v>
      </c>
      <c r="I203" s="42"/>
    </row>
    <row r="205" spans="1:10" x14ac:dyDescent="0.25">
      <c r="B205" s="26"/>
      <c r="C205" s="27"/>
      <c r="D205" s="27"/>
      <c r="F205" s="33"/>
    </row>
    <row r="206" spans="1:10" x14ac:dyDescent="0.25">
      <c r="B206" s="26"/>
      <c r="C206" s="27"/>
      <c r="D206" s="27"/>
    </row>
    <row r="207" spans="1:10" x14ac:dyDescent="0.25">
      <c r="B207" s="26"/>
      <c r="C207" s="27"/>
      <c r="D207" s="27"/>
    </row>
    <row r="208" spans="1:10" x14ac:dyDescent="0.25">
      <c r="B208" s="26"/>
      <c r="C208" s="27"/>
      <c r="D208" s="27"/>
      <c r="F208" s="28"/>
      <c r="G208" s="28"/>
      <c r="H208" s="28"/>
      <c r="I208" s="28"/>
    </row>
    <row r="209" spans="2:9" x14ac:dyDescent="0.25">
      <c r="B209" s="26"/>
      <c r="C209" s="27"/>
      <c r="D209" s="27"/>
      <c r="E209" s="3"/>
      <c r="F209" s="3"/>
      <c r="G209" s="3"/>
      <c r="H209" s="3"/>
      <c r="I209" s="3"/>
    </row>
    <row r="210" spans="2:9" x14ac:dyDescent="0.25">
      <c r="B210" s="26"/>
      <c r="C210" s="27"/>
      <c r="D210" s="27"/>
      <c r="E210" s="3"/>
      <c r="F210" s="3"/>
      <c r="G210" s="3"/>
      <c r="H210" s="3"/>
      <c r="I210" s="3"/>
    </row>
    <row r="211" spans="2:9" x14ac:dyDescent="0.25">
      <c r="B211" s="26"/>
      <c r="C211" s="27"/>
      <c r="D211" s="27"/>
      <c r="E211" s="3"/>
      <c r="F211" s="3"/>
      <c r="G211" s="3"/>
      <c r="H211" s="3"/>
      <c r="I211" s="3"/>
    </row>
    <row r="212" spans="2:9" x14ac:dyDescent="0.25">
      <c r="B212" s="26"/>
      <c r="C212" s="27"/>
      <c r="D212" s="27"/>
      <c r="E212" s="3"/>
      <c r="F212" s="3"/>
      <c r="G212" s="3"/>
      <c r="H212" s="3"/>
      <c r="I212" s="3"/>
    </row>
    <row r="213" spans="2:9" x14ac:dyDescent="0.25">
      <c r="B213" s="26"/>
      <c r="C213" s="27"/>
      <c r="D213" s="27"/>
      <c r="E213" s="3"/>
      <c r="F213" s="3"/>
      <c r="G213" s="3"/>
      <c r="H213" s="3"/>
      <c r="I213" s="3"/>
    </row>
    <row r="214" spans="2:9" x14ac:dyDescent="0.25">
      <c r="B214" s="26"/>
      <c r="C214" s="27"/>
      <c r="D214" s="27"/>
      <c r="E214" s="3"/>
      <c r="F214" s="3"/>
      <c r="G214" s="3"/>
      <c r="H214" s="3"/>
      <c r="I214" s="3"/>
    </row>
    <row r="215" spans="2:9" x14ac:dyDescent="0.25">
      <c r="B215" s="26"/>
      <c r="C215" s="27"/>
      <c r="D215" s="27"/>
      <c r="E215" s="3"/>
      <c r="F215" s="3"/>
      <c r="G215" s="3"/>
      <c r="H215" s="3"/>
      <c r="I215" s="3"/>
    </row>
    <row r="216" spans="2:9" x14ac:dyDescent="0.25">
      <c r="B216" s="26"/>
      <c r="C216" s="27"/>
      <c r="D216" s="27"/>
      <c r="E216" s="3"/>
      <c r="F216" s="3"/>
      <c r="G216" s="3"/>
      <c r="H216" s="3"/>
      <c r="I216" s="3"/>
    </row>
    <row r="217" spans="2:9" x14ac:dyDescent="0.25">
      <c r="B217" s="26"/>
      <c r="C217" s="27"/>
      <c r="D217" s="27"/>
      <c r="E217" s="3"/>
      <c r="F217" s="3"/>
      <c r="G217" s="3"/>
      <c r="H217" s="3"/>
      <c r="I217" s="3"/>
    </row>
    <row r="218" spans="2:9" x14ac:dyDescent="0.25">
      <c r="B218" s="26"/>
      <c r="C218" s="27"/>
      <c r="D218" s="27"/>
      <c r="E218" s="3"/>
      <c r="F218" s="3"/>
      <c r="G218" s="3"/>
      <c r="H218" s="3"/>
      <c r="I218" s="3"/>
    </row>
    <row r="219" spans="2:9" x14ac:dyDescent="0.25">
      <c r="B219" s="26"/>
      <c r="C219" s="27"/>
      <c r="D219" s="27"/>
      <c r="E219" s="3"/>
      <c r="F219" s="3"/>
      <c r="G219" s="3"/>
      <c r="H219" s="3"/>
      <c r="I219" s="3"/>
    </row>
    <row r="220" spans="2:9" x14ac:dyDescent="0.25">
      <c r="B220" s="26"/>
      <c r="C220" s="27"/>
      <c r="D220" s="27"/>
      <c r="E220" s="3"/>
      <c r="F220" s="3"/>
      <c r="G220" s="3"/>
      <c r="H220" s="3"/>
      <c r="I220" s="3"/>
    </row>
    <row r="221" spans="2:9" x14ac:dyDescent="0.25">
      <c r="B221" s="26"/>
      <c r="C221" s="27"/>
      <c r="D221" s="27"/>
      <c r="E221" s="3"/>
      <c r="F221" s="3"/>
      <c r="G221" s="3"/>
      <c r="H221" s="3"/>
      <c r="I221" s="3"/>
    </row>
    <row r="222" spans="2:9" x14ac:dyDescent="0.25">
      <c r="B222" s="26"/>
      <c r="C222" s="27"/>
      <c r="D222" s="27"/>
      <c r="E222" s="3"/>
      <c r="F222" s="3"/>
      <c r="G222" s="3"/>
      <c r="H222" s="3"/>
      <c r="I222" s="3"/>
    </row>
    <row r="223" spans="2:9" x14ac:dyDescent="0.25">
      <c r="B223" s="26"/>
      <c r="C223" s="27"/>
      <c r="D223" s="27"/>
      <c r="E223" s="3"/>
      <c r="F223" s="3"/>
      <c r="G223" s="3"/>
      <c r="H223" s="3"/>
      <c r="I223" s="3"/>
    </row>
    <row r="224" spans="2:9" x14ac:dyDescent="0.25">
      <c r="B224" s="26"/>
      <c r="C224" s="27"/>
      <c r="D224" s="27"/>
      <c r="E224" s="3"/>
      <c r="F224" s="3"/>
      <c r="G224" s="3"/>
      <c r="H224" s="3"/>
      <c r="I224" s="3"/>
    </row>
    <row r="225" spans="2:9" x14ac:dyDescent="0.25">
      <c r="B225" s="26"/>
      <c r="C225" s="27"/>
      <c r="D225" s="27"/>
      <c r="E225" s="3"/>
      <c r="F225" s="3"/>
      <c r="G225" s="3"/>
      <c r="H225" s="3"/>
      <c r="I225" s="3"/>
    </row>
    <row r="226" spans="2:9" x14ac:dyDescent="0.25">
      <c r="B226" s="26"/>
      <c r="C226" s="27"/>
      <c r="D226" s="27"/>
      <c r="E226" s="3"/>
      <c r="F226" s="3"/>
      <c r="G226" s="3"/>
      <c r="H226" s="3"/>
      <c r="I226" s="3"/>
    </row>
    <row r="227" spans="2:9" x14ac:dyDescent="0.25">
      <c r="B227" s="26"/>
      <c r="C227" s="27"/>
      <c r="D227" s="27"/>
      <c r="E227" s="3"/>
      <c r="F227" s="3"/>
      <c r="G227" s="3"/>
      <c r="H227" s="3"/>
      <c r="I227" s="3"/>
    </row>
    <row r="228" spans="2:9" x14ac:dyDescent="0.25">
      <c r="B228" s="26"/>
      <c r="C228" s="27"/>
      <c r="D228" s="27"/>
      <c r="E228" s="3"/>
      <c r="F228" s="3"/>
      <c r="G228" s="3"/>
      <c r="H228" s="3"/>
      <c r="I228" s="3"/>
    </row>
    <row r="229" spans="2:9" x14ac:dyDescent="0.25">
      <c r="B229" s="26"/>
      <c r="C229" s="27"/>
      <c r="D229" s="27"/>
      <c r="E229" s="3"/>
      <c r="F229" s="3"/>
      <c r="G229" s="3"/>
      <c r="H229" s="3"/>
      <c r="I229" s="3"/>
    </row>
    <row r="230" spans="2:9" x14ac:dyDescent="0.25">
      <c r="B230" s="26"/>
      <c r="C230" s="27"/>
      <c r="D230" s="27"/>
      <c r="E230" s="3"/>
      <c r="F230" s="3"/>
      <c r="G230" s="3"/>
      <c r="H230" s="3"/>
      <c r="I230" s="3"/>
    </row>
    <row r="231" spans="2:9" x14ac:dyDescent="0.25">
      <c r="B231" s="26"/>
      <c r="C231" s="27"/>
      <c r="D231" s="27"/>
      <c r="E231" s="3"/>
      <c r="F231" s="3"/>
      <c r="G231" s="3"/>
      <c r="H231" s="3"/>
      <c r="I231" s="3"/>
    </row>
    <row r="232" spans="2:9" x14ac:dyDescent="0.25">
      <c r="B232" s="26"/>
      <c r="C232" s="27"/>
      <c r="D232" s="27"/>
      <c r="E232" s="3"/>
      <c r="F232" s="3"/>
      <c r="G232" s="3"/>
      <c r="H232" s="3"/>
      <c r="I232" s="3"/>
    </row>
    <row r="233" spans="2:9" x14ac:dyDescent="0.25">
      <c r="B233" s="26"/>
      <c r="C233" s="27"/>
      <c r="D233" s="27"/>
      <c r="E233" s="3"/>
      <c r="F233" s="3"/>
      <c r="G233" s="3"/>
      <c r="H233" s="3"/>
      <c r="I233" s="3"/>
    </row>
    <row r="234" spans="2:9" x14ac:dyDescent="0.25">
      <c r="B234" s="26"/>
      <c r="C234" s="27"/>
      <c r="D234" s="27"/>
      <c r="E234" s="3"/>
      <c r="F234" s="3"/>
      <c r="G234" s="3"/>
      <c r="H234" s="3"/>
      <c r="I234" s="3"/>
    </row>
    <row r="235" spans="2:9" x14ac:dyDescent="0.25">
      <c r="B235" s="26"/>
      <c r="C235" s="27"/>
      <c r="D235" s="27"/>
      <c r="E235" s="3"/>
      <c r="F235" s="3"/>
      <c r="G235" s="3"/>
      <c r="H235" s="3"/>
      <c r="I235" s="3"/>
    </row>
    <row r="236" spans="2:9" x14ac:dyDescent="0.25">
      <c r="B236" s="26"/>
      <c r="C236" s="27"/>
      <c r="D236" s="27"/>
      <c r="E236" s="3"/>
      <c r="F236" s="3"/>
      <c r="G236" s="3"/>
      <c r="H236" s="3"/>
      <c r="I236" s="3"/>
    </row>
    <row r="237" spans="2:9" x14ac:dyDescent="0.25">
      <c r="B237" s="26"/>
      <c r="C237" s="27"/>
      <c r="D237" s="27"/>
      <c r="E237" s="3"/>
      <c r="F237" s="3"/>
      <c r="G237" s="3"/>
      <c r="H237" s="3"/>
      <c r="I237" s="3"/>
    </row>
    <row r="238" spans="2:9" x14ac:dyDescent="0.25">
      <c r="B238" s="26"/>
      <c r="C238" s="27"/>
      <c r="D238" s="27"/>
      <c r="E238" s="3"/>
      <c r="F238" s="3"/>
      <c r="G238" s="3"/>
      <c r="H238" s="3"/>
      <c r="I238" s="3"/>
    </row>
    <row r="239" spans="2:9" x14ac:dyDescent="0.25">
      <c r="B239" s="26"/>
      <c r="C239" s="27"/>
      <c r="D239" s="27"/>
      <c r="E239" s="3"/>
      <c r="F239" s="3"/>
      <c r="G239" s="3"/>
      <c r="H239" s="3"/>
      <c r="I239" s="3"/>
    </row>
    <row r="240" spans="2:9" x14ac:dyDescent="0.25">
      <c r="B240" s="26"/>
      <c r="C240" s="27"/>
      <c r="D240" s="27"/>
      <c r="E240" s="3"/>
      <c r="F240" s="3"/>
      <c r="G240" s="3"/>
      <c r="H240" s="3"/>
      <c r="I240" s="3"/>
    </row>
    <row r="241" spans="2:9" x14ac:dyDescent="0.25">
      <c r="B241" s="26"/>
      <c r="C241" s="27"/>
      <c r="D241" s="27"/>
      <c r="E241" s="3"/>
      <c r="F241" s="3"/>
      <c r="G241" s="3"/>
      <c r="H241" s="3"/>
      <c r="I241" s="3"/>
    </row>
    <row r="242" spans="2:9" x14ac:dyDescent="0.25">
      <c r="B242" s="26"/>
      <c r="C242" s="27"/>
      <c r="D242" s="27"/>
      <c r="E242" s="3"/>
      <c r="F242" s="3"/>
      <c r="G242" s="3"/>
      <c r="H242" s="3"/>
      <c r="I242" s="3"/>
    </row>
    <row r="243" spans="2:9" x14ac:dyDescent="0.25">
      <c r="B243" s="26"/>
      <c r="C243" s="27"/>
      <c r="D243" s="27"/>
      <c r="E243" s="3"/>
      <c r="F243" s="3"/>
      <c r="G243" s="3"/>
      <c r="H243" s="3"/>
      <c r="I243" s="3"/>
    </row>
    <row r="244" spans="2:9" x14ac:dyDescent="0.25">
      <c r="B244" s="26"/>
      <c r="C244" s="27"/>
      <c r="D244" s="27"/>
      <c r="E244" s="3"/>
      <c r="F244" s="3"/>
      <c r="G244" s="3"/>
      <c r="H244" s="3"/>
      <c r="I244" s="3"/>
    </row>
    <row r="245" spans="2:9" x14ac:dyDescent="0.25">
      <c r="B245" s="26"/>
      <c r="C245" s="27"/>
      <c r="D245" s="27"/>
      <c r="E245" s="3"/>
      <c r="F245" s="3"/>
      <c r="G245" s="3"/>
      <c r="H245" s="3"/>
      <c r="I245" s="3"/>
    </row>
    <row r="246" spans="2:9" x14ac:dyDescent="0.25">
      <c r="B246" s="26"/>
      <c r="C246" s="27"/>
      <c r="D246" s="27"/>
      <c r="E246" s="3"/>
      <c r="F246" s="3"/>
      <c r="G246" s="3"/>
      <c r="H246" s="3"/>
      <c r="I246" s="3"/>
    </row>
    <row r="247" spans="2:9" x14ac:dyDescent="0.25">
      <c r="B247" s="26"/>
      <c r="C247" s="27"/>
      <c r="D247" s="27"/>
      <c r="E247" s="3"/>
      <c r="F247" s="3"/>
      <c r="G247" s="3"/>
      <c r="H247" s="3"/>
      <c r="I247" s="3"/>
    </row>
    <row r="248" spans="2:9" x14ac:dyDescent="0.25">
      <c r="B248" s="26"/>
      <c r="C248" s="27"/>
      <c r="D248" s="27"/>
      <c r="E248" s="3"/>
      <c r="F248" s="3"/>
      <c r="G248" s="3"/>
      <c r="H248" s="3"/>
      <c r="I248" s="3"/>
    </row>
    <row r="249" spans="2:9" x14ac:dyDescent="0.25">
      <c r="B249" s="26"/>
      <c r="C249" s="27"/>
      <c r="D249" s="27"/>
      <c r="E249" s="3"/>
      <c r="F249" s="3"/>
      <c r="G249" s="3"/>
      <c r="H249" s="3"/>
      <c r="I249" s="3"/>
    </row>
    <row r="250" spans="2:9" x14ac:dyDescent="0.25">
      <c r="B250" s="26"/>
      <c r="C250" s="27"/>
      <c r="D250" s="27"/>
      <c r="E250" s="3"/>
      <c r="F250" s="3"/>
      <c r="G250" s="3"/>
      <c r="H250" s="3"/>
      <c r="I250" s="3"/>
    </row>
    <row r="251" spans="2:9" x14ac:dyDescent="0.25">
      <c r="B251" s="26"/>
      <c r="C251" s="27"/>
      <c r="D251" s="27"/>
      <c r="E251" s="3"/>
      <c r="F251" s="3"/>
      <c r="G251" s="3"/>
      <c r="H251" s="3"/>
      <c r="I251" s="3"/>
    </row>
    <row r="252" spans="2:9" x14ac:dyDescent="0.25">
      <c r="B252" s="26"/>
      <c r="C252" s="27"/>
      <c r="D252" s="27"/>
      <c r="E252" s="3"/>
      <c r="F252" s="3"/>
      <c r="G252" s="3"/>
      <c r="H252" s="3"/>
      <c r="I252" s="3"/>
    </row>
    <row r="253" spans="2:9" x14ac:dyDescent="0.25">
      <c r="B253" s="26"/>
      <c r="C253" s="27"/>
      <c r="D253" s="27"/>
      <c r="E253" s="3"/>
      <c r="F253" s="3"/>
      <c r="G253" s="3"/>
      <c r="H253" s="3"/>
      <c r="I253" s="3"/>
    </row>
    <row r="254" spans="2:9" x14ac:dyDescent="0.25">
      <c r="B254" s="26"/>
      <c r="C254" s="27"/>
      <c r="D254" s="27"/>
      <c r="E254" s="3"/>
      <c r="F254" s="3"/>
      <c r="G254" s="3"/>
      <c r="H254" s="3"/>
      <c r="I254" s="3"/>
    </row>
    <row r="255" spans="2:9" x14ac:dyDescent="0.25">
      <c r="B255" s="26"/>
      <c r="C255" s="27"/>
      <c r="D255" s="27"/>
      <c r="E255" s="3"/>
      <c r="F255" s="3"/>
      <c r="G255" s="3"/>
      <c r="H255" s="3"/>
      <c r="I255" s="3"/>
    </row>
    <row r="256" spans="2:9" x14ac:dyDescent="0.25">
      <c r="B256" s="26"/>
      <c r="C256" s="27"/>
      <c r="D256" s="27"/>
      <c r="E256" s="3"/>
      <c r="F256" s="3"/>
      <c r="G256" s="3"/>
      <c r="H256" s="3"/>
      <c r="I256" s="3"/>
    </row>
    <row r="257" spans="2:9" x14ac:dyDescent="0.25">
      <c r="B257" s="26"/>
      <c r="C257" s="27"/>
      <c r="D257" s="27"/>
      <c r="E257" s="3"/>
      <c r="F257" s="3"/>
      <c r="G257" s="3"/>
      <c r="H257" s="3"/>
      <c r="I257" s="3"/>
    </row>
    <row r="258" spans="2:9" x14ac:dyDescent="0.25">
      <c r="B258" s="26"/>
      <c r="C258" s="27"/>
      <c r="D258" s="27"/>
      <c r="E258" s="3"/>
      <c r="F258" s="3"/>
      <c r="G258" s="3"/>
      <c r="H258" s="3"/>
      <c r="I258" s="3"/>
    </row>
    <row r="259" spans="2:9" x14ac:dyDescent="0.25">
      <c r="B259" s="26"/>
      <c r="C259" s="27"/>
      <c r="D259" s="27"/>
      <c r="E259" s="3"/>
      <c r="F259" s="3"/>
      <c r="G259" s="3"/>
      <c r="H259" s="3"/>
      <c r="I259" s="3"/>
    </row>
    <row r="260" spans="2:9" x14ac:dyDescent="0.25">
      <c r="B260" s="26"/>
      <c r="C260" s="27"/>
      <c r="D260" s="27"/>
      <c r="E260" s="3"/>
      <c r="F260" s="3"/>
      <c r="G260" s="3"/>
      <c r="H260" s="3"/>
      <c r="I260" s="3"/>
    </row>
    <row r="261" spans="2:9" x14ac:dyDescent="0.25">
      <c r="B261" s="26"/>
      <c r="C261" s="27"/>
      <c r="D261" s="27"/>
      <c r="E261" s="3"/>
      <c r="F261" s="3"/>
      <c r="G261" s="3"/>
      <c r="H261" s="3"/>
      <c r="I261" s="3"/>
    </row>
    <row r="262" spans="2:9" x14ac:dyDescent="0.25">
      <c r="B262" s="26"/>
      <c r="C262" s="27"/>
      <c r="D262" s="27"/>
      <c r="E262" s="3"/>
      <c r="F262" s="3"/>
      <c r="G262" s="3"/>
      <c r="H262" s="3"/>
      <c r="I262" s="3"/>
    </row>
    <row r="263" spans="2:9" x14ac:dyDescent="0.25">
      <c r="B263" s="26"/>
      <c r="C263" s="27"/>
      <c r="D263" s="27"/>
      <c r="E263" s="3"/>
      <c r="F263" s="3"/>
      <c r="G263" s="3"/>
      <c r="H263" s="3"/>
      <c r="I263" s="3"/>
    </row>
    <row r="264" spans="2:9" x14ac:dyDescent="0.25">
      <c r="B264" s="26"/>
      <c r="C264" s="27"/>
      <c r="D264" s="27"/>
      <c r="E264" s="3"/>
      <c r="F264" s="3"/>
      <c r="G264" s="3"/>
      <c r="H264" s="3"/>
      <c r="I264" s="3"/>
    </row>
    <row r="265" spans="2:9" x14ac:dyDescent="0.25">
      <c r="B265" s="26"/>
      <c r="C265" s="27"/>
      <c r="D265" s="27"/>
      <c r="E265" s="3"/>
      <c r="F265" s="3"/>
      <c r="G265" s="3"/>
      <c r="H265" s="3"/>
      <c r="I265" s="3"/>
    </row>
    <row r="266" spans="2:9" x14ac:dyDescent="0.25">
      <c r="B266" s="26"/>
      <c r="C266" s="27"/>
      <c r="D266" s="27"/>
      <c r="E266" s="3"/>
      <c r="F266" s="3"/>
      <c r="G266" s="3"/>
      <c r="H266" s="3"/>
      <c r="I266" s="3"/>
    </row>
    <row r="267" spans="2:9" x14ac:dyDescent="0.25">
      <c r="B267" s="26"/>
      <c r="C267" s="27"/>
      <c r="D267" s="27"/>
      <c r="E267" s="3"/>
      <c r="F267" s="3"/>
      <c r="G267" s="3"/>
      <c r="H267" s="3"/>
      <c r="I267" s="3"/>
    </row>
    <row r="268" spans="2:9" x14ac:dyDescent="0.25">
      <c r="B268" s="26"/>
      <c r="C268" s="27"/>
      <c r="D268" s="27"/>
      <c r="E268" s="3"/>
      <c r="F268" s="3"/>
      <c r="G268" s="3"/>
      <c r="H268" s="3"/>
      <c r="I268" s="3"/>
    </row>
    <row r="269" spans="2:9" x14ac:dyDescent="0.25">
      <c r="B269" s="26"/>
      <c r="C269" s="27"/>
      <c r="D269" s="27"/>
      <c r="E269" s="3"/>
      <c r="F269" s="3"/>
      <c r="G269" s="3"/>
      <c r="H269" s="3"/>
      <c r="I269" s="3"/>
    </row>
    <row r="270" spans="2:9" x14ac:dyDescent="0.25">
      <c r="B270" s="26"/>
      <c r="C270" s="27"/>
      <c r="D270" s="27"/>
      <c r="E270" s="3"/>
      <c r="F270" s="3"/>
      <c r="G270" s="3"/>
      <c r="H270" s="3"/>
      <c r="I270" s="3"/>
    </row>
    <row r="271" spans="2:9" x14ac:dyDescent="0.25">
      <c r="B271" s="26"/>
      <c r="C271" s="27"/>
      <c r="D271" s="27"/>
      <c r="E271" s="3"/>
      <c r="F271" s="3"/>
      <c r="G271" s="3"/>
      <c r="H271" s="3"/>
      <c r="I271" s="3"/>
    </row>
    <row r="272" spans="2:9" x14ac:dyDescent="0.25">
      <c r="B272" s="26"/>
      <c r="C272" s="27"/>
      <c r="D272" s="27"/>
      <c r="E272" s="3"/>
      <c r="F272" s="3"/>
      <c r="G272" s="3"/>
      <c r="H272" s="3"/>
      <c r="I272" s="3"/>
    </row>
    <row r="273" spans="2:9" x14ac:dyDescent="0.25">
      <c r="B273" s="26"/>
      <c r="C273" s="27"/>
      <c r="D273" s="27"/>
      <c r="E273" s="3"/>
      <c r="F273" s="3"/>
      <c r="G273" s="3"/>
      <c r="H273" s="3"/>
      <c r="I273" s="3"/>
    </row>
    <row r="274" spans="2:9" x14ac:dyDescent="0.25">
      <c r="B274" s="26"/>
      <c r="C274" s="27"/>
      <c r="D274" s="27"/>
      <c r="E274" s="3"/>
      <c r="F274" s="3"/>
      <c r="G274" s="3"/>
      <c r="H274" s="3"/>
      <c r="I274" s="3"/>
    </row>
    <row r="275" spans="2:9" x14ac:dyDescent="0.25">
      <c r="B275" s="26"/>
      <c r="C275" s="27"/>
      <c r="D275" s="27"/>
      <c r="E275" s="3"/>
      <c r="F275" s="3"/>
      <c r="G275" s="3"/>
      <c r="H275" s="3"/>
      <c r="I275" s="3"/>
    </row>
    <row r="276" spans="2:9" x14ac:dyDescent="0.25">
      <c r="B276" s="26"/>
      <c r="C276" s="27"/>
      <c r="D276" s="27"/>
      <c r="E276" s="3"/>
      <c r="F276" s="3"/>
      <c r="G276" s="3"/>
      <c r="H276" s="3"/>
      <c r="I276" s="3"/>
    </row>
    <row r="277" spans="2:9" x14ac:dyDescent="0.25">
      <c r="B277" s="26"/>
      <c r="C277" s="27"/>
      <c r="D277" s="27"/>
      <c r="E277" s="3"/>
      <c r="F277" s="3"/>
      <c r="G277" s="3"/>
      <c r="H277" s="3"/>
      <c r="I277" s="3"/>
    </row>
    <row r="278" spans="2:9" x14ac:dyDescent="0.25">
      <c r="B278" s="26"/>
      <c r="C278" s="27"/>
      <c r="D278" s="27"/>
      <c r="E278" s="3"/>
      <c r="F278" s="3"/>
      <c r="G278" s="3"/>
      <c r="H278" s="3"/>
      <c r="I278" s="3"/>
    </row>
    <row r="279" spans="2:9" x14ac:dyDescent="0.25">
      <c r="B279" s="26"/>
      <c r="C279" s="27"/>
      <c r="D279" s="27"/>
      <c r="E279" s="3"/>
      <c r="F279" s="3"/>
      <c r="G279" s="3"/>
      <c r="H279" s="3"/>
      <c r="I279" s="3"/>
    </row>
    <row r="280" spans="2:9" x14ac:dyDescent="0.25">
      <c r="B280" s="26"/>
      <c r="C280" s="27"/>
      <c r="D280" s="27"/>
      <c r="E280" s="3"/>
      <c r="F280" s="3"/>
      <c r="G280" s="3"/>
      <c r="H280" s="3"/>
      <c r="I280" s="3"/>
    </row>
    <row r="281" spans="2:9" x14ac:dyDescent="0.25">
      <c r="B281" s="26"/>
      <c r="C281" s="27"/>
      <c r="D281" s="27"/>
      <c r="E281" s="3"/>
      <c r="F281" s="3"/>
      <c r="G281" s="3"/>
      <c r="H281" s="3"/>
      <c r="I281" s="3"/>
    </row>
    <row r="282" spans="2:9" x14ac:dyDescent="0.25">
      <c r="B282" s="26"/>
      <c r="C282" s="27"/>
      <c r="D282" s="27"/>
      <c r="E282" s="3"/>
      <c r="F282" s="3"/>
      <c r="G282" s="3"/>
      <c r="H282" s="3"/>
      <c r="I282" s="3"/>
    </row>
    <row r="283" spans="2:9" x14ac:dyDescent="0.25">
      <c r="B283" s="26"/>
      <c r="C283" s="27"/>
      <c r="D283" s="27"/>
      <c r="E283" s="3"/>
      <c r="F283" s="3"/>
      <c r="G283" s="3"/>
      <c r="H283" s="3"/>
      <c r="I283" s="3"/>
    </row>
    <row r="284" spans="2:9" x14ac:dyDescent="0.25">
      <c r="B284" s="26"/>
      <c r="C284" s="27"/>
      <c r="D284" s="27"/>
      <c r="E284" s="3"/>
      <c r="F284" s="3"/>
      <c r="G284" s="3"/>
      <c r="H284" s="3"/>
      <c r="I284" s="3"/>
    </row>
    <row r="285" spans="2:9" x14ac:dyDescent="0.25">
      <c r="B285" s="26"/>
      <c r="C285" s="27"/>
      <c r="D285" s="27"/>
      <c r="E285" s="3"/>
      <c r="F285" s="3"/>
      <c r="G285" s="3"/>
      <c r="H285" s="3"/>
      <c r="I285" s="3"/>
    </row>
    <row r="286" spans="2:9" x14ac:dyDescent="0.25">
      <c r="B286" s="26"/>
      <c r="C286" s="27"/>
      <c r="D286" s="27"/>
      <c r="E286" s="3"/>
      <c r="F286" s="3"/>
      <c r="G286" s="3"/>
      <c r="H286" s="3"/>
      <c r="I286" s="3"/>
    </row>
    <row r="287" spans="2:9" x14ac:dyDescent="0.25">
      <c r="B287" s="26"/>
      <c r="C287" s="27"/>
      <c r="D287" s="27"/>
      <c r="E287" s="3"/>
      <c r="F287" s="3"/>
      <c r="G287" s="3"/>
      <c r="H287" s="3"/>
      <c r="I287" s="3"/>
    </row>
    <row r="288" spans="2:9" x14ac:dyDescent="0.25">
      <c r="B288" s="26"/>
      <c r="C288" s="27"/>
      <c r="D288" s="27"/>
      <c r="E288" s="3"/>
      <c r="F288" s="3"/>
      <c r="G288" s="3"/>
      <c r="H288" s="3"/>
      <c r="I288" s="3"/>
    </row>
    <row r="289" spans="2:9" x14ac:dyDescent="0.25">
      <c r="B289" s="26"/>
      <c r="C289" s="27"/>
      <c r="D289" s="27"/>
      <c r="E289" s="3"/>
      <c r="F289" s="3"/>
      <c r="G289" s="3"/>
      <c r="H289" s="3"/>
      <c r="I289" s="3"/>
    </row>
    <row r="290" spans="2:9" x14ac:dyDescent="0.25">
      <c r="B290" s="26"/>
      <c r="C290" s="27"/>
      <c r="D290" s="27"/>
      <c r="E290" s="3"/>
      <c r="F290" s="3"/>
      <c r="G290" s="3"/>
      <c r="H290" s="3"/>
      <c r="I290" s="3"/>
    </row>
    <row r="291" spans="2:9" x14ac:dyDescent="0.25">
      <c r="B291" s="26"/>
      <c r="C291" s="27"/>
      <c r="D291" s="27"/>
      <c r="E291" s="3"/>
      <c r="F291" s="3"/>
      <c r="G291" s="3"/>
      <c r="H291" s="3"/>
      <c r="I291" s="3"/>
    </row>
    <row r="292" spans="2:9" x14ac:dyDescent="0.25">
      <c r="B292" s="26"/>
      <c r="C292" s="27"/>
      <c r="D292" s="27"/>
      <c r="E292" s="3"/>
      <c r="F292" s="3"/>
      <c r="G292" s="3"/>
      <c r="H292" s="3"/>
      <c r="I292" s="3"/>
    </row>
    <row r="293" spans="2:9" x14ac:dyDescent="0.25">
      <c r="B293" s="26"/>
      <c r="C293" s="27"/>
      <c r="D293" s="27"/>
      <c r="E293" s="3"/>
      <c r="F293" s="3"/>
      <c r="G293" s="3"/>
      <c r="H293" s="3"/>
      <c r="I293" s="3"/>
    </row>
    <row r="294" spans="2:9" x14ac:dyDescent="0.25">
      <c r="B294" s="26"/>
      <c r="C294" s="27"/>
      <c r="D294" s="27"/>
      <c r="E294" s="3"/>
      <c r="F294" s="3"/>
      <c r="G294" s="3"/>
      <c r="H294" s="3"/>
      <c r="I294" s="3"/>
    </row>
    <row r="295" spans="2:9" x14ac:dyDescent="0.25">
      <c r="B295" s="26"/>
      <c r="C295" s="27"/>
      <c r="D295" s="27"/>
      <c r="E295" s="3"/>
      <c r="F295" s="3"/>
      <c r="G295" s="3"/>
      <c r="H295" s="3"/>
      <c r="I295" s="3"/>
    </row>
    <row r="296" spans="2:9" x14ac:dyDescent="0.25">
      <c r="B296" s="26"/>
      <c r="C296" s="27"/>
      <c r="D296" s="27"/>
      <c r="E296" s="3"/>
      <c r="F296" s="3"/>
      <c r="G296" s="3"/>
      <c r="H296" s="3"/>
      <c r="I296" s="3"/>
    </row>
    <row r="297" spans="2:9" x14ac:dyDescent="0.25">
      <c r="B297" s="26"/>
      <c r="C297" s="27"/>
      <c r="D297" s="27"/>
      <c r="E297" s="3"/>
      <c r="F297" s="3"/>
      <c r="G297" s="3"/>
      <c r="H297" s="3"/>
      <c r="I297" s="3"/>
    </row>
    <row r="298" spans="2:9" x14ac:dyDescent="0.25">
      <c r="B298" s="26"/>
      <c r="C298" s="27"/>
      <c r="D298" s="27"/>
      <c r="E298" s="3"/>
      <c r="F298" s="3"/>
      <c r="G298" s="3"/>
      <c r="H298" s="3"/>
      <c r="I298" s="3"/>
    </row>
    <row r="299" spans="2:9" x14ac:dyDescent="0.25">
      <c r="B299" s="26"/>
      <c r="C299" s="27"/>
      <c r="D299" s="27"/>
      <c r="E299" s="3"/>
      <c r="F299" s="3"/>
      <c r="G299" s="3"/>
      <c r="H299" s="3"/>
      <c r="I299" s="3"/>
    </row>
    <row r="300" spans="2:9" x14ac:dyDescent="0.25">
      <c r="B300" s="26"/>
      <c r="C300" s="27"/>
      <c r="D300" s="27"/>
      <c r="E300" s="3"/>
      <c r="F300" s="3"/>
      <c r="G300" s="3"/>
      <c r="H300" s="3"/>
      <c r="I300" s="3"/>
    </row>
    <row r="301" spans="2:9" x14ac:dyDescent="0.25">
      <c r="B301" s="26"/>
      <c r="C301" s="27"/>
      <c r="D301" s="27"/>
      <c r="E301" s="3"/>
      <c r="F301" s="3"/>
      <c r="G301" s="3"/>
      <c r="H301" s="3"/>
      <c r="I301" s="3"/>
    </row>
    <row r="302" spans="2:9" x14ac:dyDescent="0.25">
      <c r="B302" s="26"/>
      <c r="C302" s="27"/>
      <c r="D302" s="27"/>
      <c r="E302" s="3"/>
      <c r="F302" s="3"/>
      <c r="G302" s="3"/>
      <c r="H302" s="3"/>
      <c r="I302" s="3"/>
    </row>
    <row r="303" spans="2:9" x14ac:dyDescent="0.25">
      <c r="B303" s="26"/>
      <c r="C303" s="27"/>
      <c r="D303" s="27"/>
      <c r="E303" s="3"/>
      <c r="F303" s="3"/>
      <c r="G303" s="3"/>
      <c r="H303" s="3"/>
      <c r="I303" s="3"/>
    </row>
    <row r="304" spans="2:9" x14ac:dyDescent="0.25">
      <c r="B304" s="26"/>
      <c r="C304" s="27"/>
      <c r="D304" s="27"/>
      <c r="E304" s="3"/>
      <c r="F304" s="3"/>
      <c r="G304" s="3"/>
      <c r="H304" s="3"/>
      <c r="I304" s="3"/>
    </row>
    <row r="305" spans="2:9" x14ac:dyDescent="0.25">
      <c r="B305" s="26"/>
      <c r="C305" s="27"/>
      <c r="D305" s="27"/>
      <c r="E305" s="3"/>
      <c r="F305" s="3"/>
      <c r="G305" s="3"/>
      <c r="H305" s="3"/>
      <c r="I305" s="3"/>
    </row>
    <row r="306" spans="2:9" x14ac:dyDescent="0.25">
      <c r="B306" s="26"/>
      <c r="C306" s="27"/>
      <c r="D306" s="27"/>
      <c r="E306" s="3"/>
      <c r="F306" s="3"/>
      <c r="G306" s="3"/>
      <c r="H306" s="3"/>
      <c r="I306" s="3"/>
    </row>
    <row r="307" spans="2:9" x14ac:dyDescent="0.25">
      <c r="B307" s="26"/>
      <c r="C307" s="27"/>
      <c r="D307" s="27"/>
      <c r="E307" s="3"/>
      <c r="F307" s="3"/>
      <c r="G307" s="3"/>
      <c r="H307" s="3"/>
      <c r="I307" s="3"/>
    </row>
    <row r="308" spans="2:9" x14ac:dyDescent="0.25">
      <c r="B308" s="26"/>
      <c r="C308" s="27"/>
      <c r="D308" s="27"/>
      <c r="E308" s="3"/>
      <c r="F308" s="3"/>
      <c r="G308" s="3"/>
      <c r="H308" s="3"/>
      <c r="I308" s="3"/>
    </row>
    <row r="309" spans="2:9" x14ac:dyDescent="0.25">
      <c r="B309" s="26"/>
      <c r="C309" s="27"/>
      <c r="D309" s="27"/>
      <c r="E309" s="3"/>
      <c r="F309" s="3"/>
      <c r="G309" s="3"/>
      <c r="H309" s="3"/>
      <c r="I309" s="3"/>
    </row>
    <row r="310" spans="2:9" x14ac:dyDescent="0.25">
      <c r="B310" s="26"/>
      <c r="C310" s="27"/>
      <c r="D310" s="27"/>
      <c r="E310" s="3"/>
      <c r="F310" s="3"/>
      <c r="G310" s="3"/>
      <c r="H310" s="3"/>
      <c r="I310" s="3"/>
    </row>
    <row r="311" spans="2:9" x14ac:dyDescent="0.25">
      <c r="B311" s="26"/>
      <c r="C311" s="27"/>
      <c r="D311" s="27"/>
      <c r="E311" s="3"/>
      <c r="F311" s="3"/>
      <c r="G311" s="3"/>
      <c r="H311" s="3"/>
      <c r="I311" s="3"/>
    </row>
    <row r="312" spans="2:9" x14ac:dyDescent="0.25">
      <c r="B312" s="26"/>
      <c r="C312" s="27"/>
      <c r="D312" s="27"/>
      <c r="E312" s="3"/>
      <c r="F312" s="3"/>
      <c r="G312" s="3"/>
      <c r="H312" s="3"/>
      <c r="I312" s="3"/>
    </row>
    <row r="313" spans="2:9" x14ac:dyDescent="0.25">
      <c r="B313" s="26"/>
      <c r="C313" s="27"/>
      <c r="D313" s="27"/>
      <c r="E313" s="3"/>
      <c r="F313" s="3"/>
      <c r="G313" s="3"/>
      <c r="H313" s="3"/>
      <c r="I313" s="3"/>
    </row>
    <row r="314" spans="2:9" x14ac:dyDescent="0.25">
      <c r="B314" s="26"/>
      <c r="C314" s="27"/>
      <c r="D314" s="27"/>
      <c r="E314" s="3"/>
      <c r="F314" s="3"/>
      <c r="G314" s="3"/>
      <c r="H314" s="3"/>
      <c r="I314" s="3"/>
    </row>
    <row r="315" spans="2:9" x14ac:dyDescent="0.25">
      <c r="B315" s="26"/>
      <c r="C315" s="27"/>
      <c r="D315" s="27"/>
      <c r="E315" s="3"/>
      <c r="F315" s="3"/>
      <c r="G315" s="3"/>
      <c r="H315" s="3"/>
      <c r="I315" s="3"/>
    </row>
    <row r="316" spans="2:9" x14ac:dyDescent="0.25">
      <c r="B316" s="26"/>
      <c r="C316" s="27"/>
      <c r="D316" s="27"/>
      <c r="E316" s="3"/>
      <c r="F316" s="3"/>
      <c r="G316" s="3"/>
      <c r="H316" s="3"/>
      <c r="I316" s="3"/>
    </row>
    <row r="317" spans="2:9" x14ac:dyDescent="0.25">
      <c r="B317" s="26"/>
      <c r="C317" s="27"/>
      <c r="D317" s="27"/>
      <c r="E317" s="3"/>
      <c r="F317" s="3"/>
      <c r="G317" s="3"/>
      <c r="H317" s="3"/>
      <c r="I317" s="3"/>
    </row>
    <row r="318" spans="2:9" x14ac:dyDescent="0.25">
      <c r="B318" s="26"/>
      <c r="C318" s="27"/>
      <c r="D318" s="27"/>
      <c r="E318" s="3"/>
      <c r="F318" s="3"/>
      <c r="G318" s="3"/>
      <c r="H318" s="3"/>
      <c r="I318" s="3"/>
    </row>
    <row r="319" spans="2:9" x14ac:dyDescent="0.25">
      <c r="B319" s="26"/>
      <c r="C319" s="27"/>
      <c r="D319" s="27"/>
      <c r="E319" s="3"/>
      <c r="F319" s="3"/>
      <c r="G319" s="3"/>
      <c r="H319" s="3"/>
      <c r="I319" s="3"/>
    </row>
    <row r="320" spans="2:9" x14ac:dyDescent="0.25">
      <c r="B320" s="26"/>
      <c r="C320" s="27"/>
      <c r="D320" s="27"/>
      <c r="E320" s="3"/>
      <c r="F320" s="3"/>
      <c r="G320" s="3"/>
      <c r="H320" s="3"/>
      <c r="I320" s="3"/>
    </row>
    <row r="321" spans="2:9" x14ac:dyDescent="0.25">
      <c r="B321" s="26"/>
      <c r="C321" s="27"/>
      <c r="D321" s="27"/>
      <c r="E321" s="3"/>
      <c r="F321" s="3"/>
      <c r="G321" s="3"/>
      <c r="H321" s="3"/>
      <c r="I321" s="3"/>
    </row>
    <row r="322" spans="2:9" x14ac:dyDescent="0.25">
      <c r="B322" s="26"/>
      <c r="C322" s="27"/>
      <c r="D322" s="27"/>
      <c r="E322" s="3"/>
      <c r="F322" s="3"/>
      <c r="G322" s="3"/>
      <c r="H322" s="3"/>
      <c r="I322" s="3"/>
    </row>
    <row r="323" spans="2:9" x14ac:dyDescent="0.25">
      <c r="B323" s="26"/>
      <c r="C323" s="27"/>
      <c r="D323" s="27"/>
      <c r="E323" s="3"/>
      <c r="F323" s="3"/>
      <c r="G323" s="3"/>
      <c r="H323" s="3"/>
      <c r="I323" s="3"/>
    </row>
    <row r="324" spans="2:9" x14ac:dyDescent="0.25">
      <c r="B324" s="26"/>
      <c r="C324" s="27"/>
      <c r="D324" s="27"/>
      <c r="E324" s="3"/>
      <c r="F324" s="3"/>
      <c r="G324" s="3"/>
      <c r="H324" s="3"/>
      <c r="I324" s="3"/>
    </row>
    <row r="325" spans="2:9" x14ac:dyDescent="0.25">
      <c r="B325" s="26"/>
      <c r="C325" s="27"/>
      <c r="D325" s="27"/>
      <c r="E325" s="3"/>
      <c r="F325" s="3"/>
      <c r="G325" s="3"/>
      <c r="H325" s="3"/>
      <c r="I325" s="3"/>
    </row>
    <row r="326" spans="2:9" x14ac:dyDescent="0.25">
      <c r="B326" s="26"/>
      <c r="C326" s="27"/>
      <c r="D326" s="27"/>
      <c r="E326" s="3"/>
      <c r="F326" s="3"/>
      <c r="G326" s="3"/>
      <c r="H326" s="3"/>
      <c r="I326" s="3"/>
    </row>
    <row r="327" spans="2:9" x14ac:dyDescent="0.25">
      <c r="B327" s="26"/>
      <c r="C327" s="27"/>
      <c r="D327" s="27"/>
      <c r="E327" s="3"/>
      <c r="F327" s="3"/>
      <c r="G327" s="3"/>
      <c r="H327" s="3"/>
      <c r="I327" s="3"/>
    </row>
    <row r="328" spans="2:9" x14ac:dyDescent="0.25">
      <c r="B328" s="26"/>
      <c r="C328" s="27"/>
      <c r="D328" s="27"/>
      <c r="E328" s="3"/>
      <c r="F328" s="3"/>
      <c r="G328" s="3"/>
      <c r="H328" s="3"/>
      <c r="I328" s="3"/>
    </row>
    <row r="329" spans="2:9" x14ac:dyDescent="0.25">
      <c r="B329" s="26"/>
      <c r="C329" s="27"/>
      <c r="D329" s="27"/>
      <c r="E329" s="3"/>
      <c r="F329" s="3"/>
      <c r="G329" s="3"/>
      <c r="H329" s="3"/>
      <c r="I329" s="3"/>
    </row>
    <row r="330" spans="2:9" x14ac:dyDescent="0.25">
      <c r="B330" s="26"/>
      <c r="C330" s="27"/>
      <c r="D330" s="27"/>
      <c r="E330" s="3"/>
      <c r="F330" s="3"/>
      <c r="G330" s="3"/>
      <c r="H330" s="3"/>
      <c r="I330" s="3"/>
    </row>
    <row r="331" spans="2:9" x14ac:dyDescent="0.25">
      <c r="B331" s="26"/>
      <c r="C331" s="27"/>
      <c r="D331" s="27"/>
      <c r="E331" s="3"/>
      <c r="F331" s="3"/>
      <c r="G331" s="3"/>
      <c r="H331" s="3"/>
      <c r="I331" s="3"/>
    </row>
    <row r="332" spans="2:9" x14ac:dyDescent="0.25">
      <c r="B332" s="26"/>
      <c r="C332" s="27"/>
      <c r="D332" s="27"/>
      <c r="E332" s="3"/>
      <c r="F332" s="3"/>
      <c r="G332" s="3"/>
      <c r="H332" s="3"/>
      <c r="I332" s="3"/>
    </row>
    <row r="333" spans="2:9" x14ac:dyDescent="0.25">
      <c r="B333" s="26"/>
      <c r="C333" s="27"/>
      <c r="D333" s="27"/>
      <c r="E333" s="3"/>
      <c r="F333" s="3"/>
      <c r="G333" s="3"/>
      <c r="H333" s="3"/>
      <c r="I333" s="3"/>
    </row>
    <row r="334" spans="2:9" x14ac:dyDescent="0.25">
      <c r="B334" s="26"/>
      <c r="C334" s="27"/>
      <c r="D334" s="27"/>
      <c r="E334" s="3"/>
      <c r="F334" s="3"/>
      <c r="G334" s="3"/>
      <c r="H334" s="3"/>
      <c r="I334" s="3"/>
    </row>
    <row r="335" spans="2:9" x14ac:dyDescent="0.25">
      <c r="B335" s="26"/>
      <c r="C335" s="27"/>
      <c r="D335" s="27"/>
      <c r="E335" s="3"/>
      <c r="F335" s="3"/>
      <c r="G335" s="3"/>
      <c r="H335" s="3"/>
      <c r="I335" s="3"/>
    </row>
    <row r="336" spans="2:9" x14ac:dyDescent="0.25">
      <c r="B336" s="26"/>
      <c r="C336" s="27"/>
      <c r="D336" s="27"/>
      <c r="E336" s="3"/>
      <c r="F336" s="3"/>
      <c r="G336" s="3"/>
      <c r="H336" s="3"/>
      <c r="I336" s="3"/>
    </row>
    <row r="337" spans="2:9" x14ac:dyDescent="0.25">
      <c r="B337" s="26"/>
      <c r="C337" s="27"/>
      <c r="D337" s="27"/>
      <c r="E337" s="3"/>
      <c r="F337" s="3"/>
      <c r="G337" s="3"/>
      <c r="H337" s="3"/>
      <c r="I337" s="3"/>
    </row>
    <row r="338" spans="2:9" x14ac:dyDescent="0.25">
      <c r="B338" s="26"/>
      <c r="C338" s="27"/>
      <c r="D338" s="27"/>
      <c r="E338" s="3"/>
      <c r="F338" s="3"/>
      <c r="G338" s="3"/>
      <c r="H338" s="3"/>
      <c r="I338" s="3"/>
    </row>
    <row r="339" spans="2:9" x14ac:dyDescent="0.25">
      <c r="B339" s="26"/>
      <c r="C339" s="27"/>
      <c r="D339" s="27"/>
      <c r="E339" s="3"/>
      <c r="F339" s="3"/>
      <c r="G339" s="3"/>
      <c r="H339" s="3"/>
      <c r="I339" s="3"/>
    </row>
    <row r="340" spans="2:9" x14ac:dyDescent="0.25">
      <c r="B340" s="26"/>
      <c r="C340" s="27"/>
      <c r="D340" s="27"/>
      <c r="E340" s="3"/>
      <c r="F340" s="3"/>
      <c r="G340" s="3"/>
      <c r="H340" s="3"/>
      <c r="I340" s="3"/>
    </row>
    <row r="341" spans="2:9" x14ac:dyDescent="0.25">
      <c r="B341" s="26"/>
      <c r="C341" s="27"/>
      <c r="D341" s="27"/>
      <c r="E341" s="3"/>
      <c r="F341" s="3"/>
      <c r="G341" s="3"/>
      <c r="H341" s="3"/>
      <c r="I341" s="3"/>
    </row>
    <row r="342" spans="2:9" x14ac:dyDescent="0.25">
      <c r="B342" s="26"/>
      <c r="C342" s="27"/>
      <c r="D342" s="27"/>
      <c r="E342" s="3"/>
      <c r="F342" s="3"/>
      <c r="G342" s="3"/>
      <c r="H342" s="3"/>
      <c r="I342" s="3"/>
    </row>
    <row r="343" spans="2:9" x14ac:dyDescent="0.25">
      <c r="B343" s="26"/>
      <c r="C343" s="27"/>
      <c r="D343" s="27"/>
      <c r="E343" s="3"/>
      <c r="F343" s="3"/>
      <c r="G343" s="3"/>
      <c r="H343" s="3"/>
      <c r="I343" s="3"/>
    </row>
    <row r="344" spans="2:9" x14ac:dyDescent="0.25">
      <c r="B344" s="26"/>
      <c r="C344" s="27"/>
      <c r="D344" s="27"/>
      <c r="E344" s="3"/>
      <c r="F344" s="3"/>
      <c r="G344" s="3"/>
      <c r="H344" s="3"/>
      <c r="I344" s="3"/>
    </row>
    <row r="345" spans="2:9" x14ac:dyDescent="0.25">
      <c r="B345" s="26"/>
      <c r="C345" s="27"/>
      <c r="D345" s="27"/>
      <c r="E345" s="3"/>
      <c r="F345" s="3"/>
      <c r="G345" s="3"/>
      <c r="H345" s="3"/>
      <c r="I345" s="3"/>
    </row>
    <row r="346" spans="2:9" x14ac:dyDescent="0.25">
      <c r="B346" s="26"/>
      <c r="C346" s="27"/>
      <c r="D346" s="27"/>
      <c r="E346" s="3"/>
      <c r="F346" s="3"/>
      <c r="G346" s="3"/>
      <c r="H346" s="3"/>
      <c r="I346" s="3"/>
    </row>
    <row r="347" spans="2:9" x14ac:dyDescent="0.25">
      <c r="B347" s="26"/>
      <c r="C347" s="27"/>
      <c r="D347" s="27"/>
      <c r="E347" s="3"/>
      <c r="F347" s="3"/>
      <c r="G347" s="3"/>
      <c r="H347" s="3"/>
      <c r="I347" s="3"/>
    </row>
    <row r="348" spans="2:9" x14ac:dyDescent="0.25">
      <c r="B348" s="26"/>
      <c r="C348" s="27"/>
      <c r="D348" s="27"/>
      <c r="E348" s="3"/>
      <c r="F348" s="3"/>
      <c r="G348" s="3"/>
      <c r="H348" s="3"/>
      <c r="I348" s="3"/>
    </row>
    <row r="349" spans="2:9" x14ac:dyDescent="0.25">
      <c r="B349" s="26"/>
      <c r="C349" s="27"/>
      <c r="D349" s="27"/>
      <c r="E349" s="3"/>
      <c r="F349" s="3"/>
      <c r="G349" s="3"/>
      <c r="H349" s="3"/>
      <c r="I349" s="3"/>
    </row>
    <row r="350" spans="2:9" x14ac:dyDescent="0.25">
      <c r="B350" s="26"/>
      <c r="C350" s="27"/>
      <c r="D350" s="27"/>
      <c r="E350" s="3"/>
      <c r="F350" s="3"/>
      <c r="G350" s="3"/>
      <c r="H350" s="3"/>
      <c r="I350" s="3"/>
    </row>
    <row r="351" spans="2:9" x14ac:dyDescent="0.25">
      <c r="B351" s="26"/>
      <c r="C351" s="27"/>
      <c r="D351" s="27"/>
      <c r="E351" s="3"/>
      <c r="F351" s="3"/>
      <c r="G351" s="3"/>
      <c r="H351" s="3"/>
      <c r="I351" s="3"/>
    </row>
    <row r="352" spans="2:9" x14ac:dyDescent="0.25">
      <c r="B352" s="26"/>
      <c r="C352" s="27"/>
      <c r="D352" s="27"/>
      <c r="E352" s="3"/>
      <c r="F352" s="3"/>
      <c r="G352" s="3"/>
      <c r="H352" s="3"/>
      <c r="I352" s="3"/>
    </row>
    <row r="353" spans="2:9" x14ac:dyDescent="0.25">
      <c r="B353" s="26"/>
      <c r="C353" s="27"/>
      <c r="D353" s="27"/>
      <c r="E353" s="3"/>
      <c r="F353" s="3"/>
      <c r="G353" s="3"/>
      <c r="H353" s="3"/>
      <c r="I353" s="3"/>
    </row>
    <row r="354" spans="2:9" x14ac:dyDescent="0.25">
      <c r="B354" s="26"/>
      <c r="C354" s="27"/>
      <c r="D354" s="27"/>
      <c r="E354" s="3"/>
      <c r="F354" s="3"/>
      <c r="G354" s="3"/>
      <c r="H354" s="3"/>
      <c r="I354" s="3"/>
    </row>
    <row r="355" spans="2:9" x14ac:dyDescent="0.25">
      <c r="B355" s="26"/>
      <c r="C355" s="27"/>
      <c r="D355" s="27"/>
      <c r="E355" s="3"/>
      <c r="F355" s="3"/>
      <c r="G355" s="3"/>
      <c r="H355" s="3"/>
      <c r="I355" s="3"/>
    </row>
    <row r="356" spans="2:9" x14ac:dyDescent="0.25">
      <c r="B356" s="26"/>
      <c r="C356" s="27"/>
      <c r="D356" s="27"/>
      <c r="E356" s="3"/>
      <c r="F356" s="3"/>
      <c r="G356" s="3"/>
      <c r="H356" s="3"/>
      <c r="I356" s="3"/>
    </row>
    <row r="357" spans="2:9" x14ac:dyDescent="0.25">
      <c r="B357" s="26"/>
      <c r="C357" s="27"/>
      <c r="D357" s="27"/>
      <c r="E357" s="3"/>
      <c r="F357" s="3"/>
      <c r="G357" s="3"/>
      <c r="H357" s="3"/>
      <c r="I357" s="3"/>
    </row>
    <row r="358" spans="2:9" x14ac:dyDescent="0.25">
      <c r="B358" s="26"/>
      <c r="C358" s="27"/>
      <c r="D358" s="27"/>
      <c r="E358" s="3"/>
      <c r="F358" s="3"/>
      <c r="G358" s="3"/>
      <c r="H358" s="3"/>
      <c r="I358" s="3"/>
    </row>
    <row r="359" spans="2:9" x14ac:dyDescent="0.25">
      <c r="B359" s="26"/>
      <c r="C359" s="27"/>
      <c r="D359" s="27"/>
      <c r="E359" s="3"/>
      <c r="F359" s="3"/>
      <c r="G359" s="3"/>
      <c r="H359" s="3"/>
      <c r="I359" s="3"/>
    </row>
    <row r="360" spans="2:9" x14ac:dyDescent="0.25">
      <c r="B360" s="26"/>
      <c r="C360" s="27"/>
      <c r="D360" s="27"/>
      <c r="E360" s="3"/>
      <c r="F360" s="3"/>
      <c r="G360" s="3"/>
      <c r="H360" s="3"/>
      <c r="I360" s="3"/>
    </row>
    <row r="361" spans="2:9" x14ac:dyDescent="0.25">
      <c r="B361" s="26"/>
      <c r="C361" s="27"/>
      <c r="D361" s="27"/>
      <c r="E361" s="3"/>
      <c r="F361" s="3"/>
      <c r="G361" s="3"/>
      <c r="H361" s="3"/>
      <c r="I361" s="3"/>
    </row>
    <row r="362" spans="2:9" x14ac:dyDescent="0.25">
      <c r="B362" s="26"/>
      <c r="C362" s="27"/>
      <c r="D362" s="27"/>
      <c r="E362" s="3"/>
      <c r="F362" s="3"/>
      <c r="G362" s="3"/>
      <c r="H362" s="3"/>
      <c r="I362" s="3"/>
    </row>
    <row r="363" spans="2:9" x14ac:dyDescent="0.25">
      <c r="B363" s="26"/>
      <c r="C363" s="27"/>
      <c r="D363" s="27"/>
      <c r="E363" s="3"/>
      <c r="F363" s="3"/>
      <c r="G363" s="3"/>
      <c r="H363" s="3"/>
      <c r="I363" s="3"/>
    </row>
    <row r="364" spans="2:9" x14ac:dyDescent="0.25">
      <c r="B364" s="26"/>
      <c r="C364" s="27"/>
      <c r="D364" s="27"/>
      <c r="E364" s="3"/>
      <c r="F364" s="3"/>
      <c r="G364" s="3"/>
      <c r="H364" s="3"/>
      <c r="I364" s="3"/>
    </row>
    <row r="365" spans="2:9" x14ac:dyDescent="0.25">
      <c r="B365" s="26"/>
      <c r="C365" s="27"/>
      <c r="D365" s="27"/>
      <c r="E365" s="3"/>
      <c r="F365" s="3"/>
      <c r="G365" s="3"/>
      <c r="H365" s="3"/>
      <c r="I365" s="3"/>
    </row>
    <row r="366" spans="2:9" x14ac:dyDescent="0.25">
      <c r="B366" s="26"/>
      <c r="C366" s="27"/>
      <c r="D366" s="27"/>
      <c r="E366" s="3"/>
      <c r="F366" s="3"/>
      <c r="G366" s="3"/>
      <c r="H366" s="3"/>
      <c r="I366" s="3"/>
    </row>
    <row r="367" spans="2:9" x14ac:dyDescent="0.25">
      <c r="B367" s="26"/>
      <c r="C367" s="27"/>
      <c r="D367" s="27"/>
      <c r="E367" s="3"/>
      <c r="F367" s="3"/>
      <c r="G367" s="3"/>
      <c r="H367" s="3"/>
      <c r="I367" s="3"/>
    </row>
  </sheetData>
  <mergeCells count="10">
    <mergeCell ref="A4:I4"/>
    <mergeCell ref="A1:I2"/>
    <mergeCell ref="A3:I3"/>
    <mergeCell ref="H203:I203"/>
    <mergeCell ref="A5:I5"/>
    <mergeCell ref="A6:I6"/>
    <mergeCell ref="A7:I7"/>
    <mergeCell ref="A8:I8"/>
    <mergeCell ref="A9:I9"/>
    <mergeCell ref="F201:G201"/>
  </mergeCells>
  <printOptions horizontalCentered="1"/>
  <pageMargins left="0.39370078740157483" right="0.19685039370078741" top="0.39370078740157483" bottom="0.19685039370078741" header="0.31496062992125984" footer="0.31496062992125984"/>
  <pageSetup paperSize="9" scale="80" orientation="landscape" r:id="rId1"/>
  <headerFooter alignWithMargins="0"/>
  <rowBreaks count="4" manualBreakCount="4">
    <brk id="42" max="8" man="1"/>
    <brk id="84" max="8" man="1"/>
    <brk id="124" max="8" man="1"/>
    <brk id="1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йил 4 чорак</vt:lpstr>
      <vt:lpstr>'2024 йил 4 чорак'!Заголовки_для_печати</vt:lpstr>
      <vt:lpstr>'2024 йил 4 чорак'!Область_печати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2025-01-16T15:06:32Z</cp:lastPrinted>
  <dcterms:created xsi:type="dcterms:W3CDTF">2022-07-16T09:06:16Z</dcterms:created>
  <dcterms:modified xsi:type="dcterms:W3CDTF">2025-01-16T15:06:58Z</dcterms:modified>
</cp:coreProperties>
</file>